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/>
  </bookViews>
  <sheets>
    <sheet name="封面" sheetId="7" r:id="rId1"/>
    <sheet name="汇 总 表  " sheetId="5" r:id="rId2"/>
    <sheet name="室内装修装饰部分" sheetId="1" r:id="rId3"/>
    <sheet name="卫生间部分" sheetId="8" r:id="rId4"/>
    <sheet name="广告部分" sheetId="4" r:id="rId5"/>
    <sheet name="成品家具电器软装" sheetId="3" r:id="rId6"/>
    <sheet name="设计服务" sheetId="9" r:id="rId7"/>
  </sheets>
  <definedNames>
    <definedName name="_xlnm.Print_Area" localSheetId="2">室内装修装饰部分!$A:$G</definedName>
    <definedName name="_xlnm.Print_Area" localSheetId="3">卫生间部分!$A:$G</definedName>
    <definedName name="_xlnm.Print_Area" localSheetId="4">广告部分!$A:$G</definedName>
    <definedName name="_xlnm.Print_Area" localSheetId="5">成品家具电器软装!$A:$G</definedName>
  </definedNames>
  <calcPr calcId="144525"/>
</workbook>
</file>

<file path=xl/sharedStrings.xml><?xml version="1.0" encoding="utf-8"?>
<sst xmlns="http://schemas.openxmlformats.org/spreadsheetml/2006/main" count="373" uniqueCount="172">
  <si>
    <t>封1</t>
  </si>
  <si>
    <t>礼宾车一楼展厅设计装修项目</t>
  </si>
  <si>
    <t>工 程 量 报 价 清 单</t>
  </si>
  <si>
    <t/>
  </si>
  <si>
    <t>投　标 人：</t>
  </si>
  <si>
    <t>法定代表人
或其授权人:</t>
  </si>
  <si>
    <t>（单位盖章）</t>
  </si>
  <si>
    <t>（签字或盖章）</t>
  </si>
  <si>
    <t>编制时间：    年   月   日</t>
  </si>
  <si>
    <t xml:space="preserve">汇 总 表                                                                                                                     </t>
  </si>
  <si>
    <t>工程名称/Project Name： 礼宾车一楼展厅设计装修工程</t>
  </si>
  <si>
    <t>序号</t>
  </si>
  <si>
    <t>项目名称</t>
  </si>
  <si>
    <t>数量</t>
  </si>
  <si>
    <t>单位</t>
  </si>
  <si>
    <t>金额</t>
  </si>
  <si>
    <t>备注</t>
  </si>
  <si>
    <t>室内装修装饰部分</t>
  </si>
  <si>
    <t>项</t>
  </si>
  <si>
    <t>卫生间部分</t>
  </si>
  <si>
    <t>广告部分</t>
  </si>
  <si>
    <t>成品家具电器软装</t>
  </si>
  <si>
    <t>设计服务</t>
  </si>
  <si>
    <t>总计</t>
  </si>
  <si>
    <t>含税</t>
  </si>
  <si>
    <t>礼宾车一楼展厅设计装修工程清单</t>
  </si>
  <si>
    <t>计量单位</t>
  </si>
  <si>
    <t>工程量</t>
  </si>
  <si>
    <t>单价</t>
  </si>
  <si>
    <t>综合价</t>
  </si>
  <si>
    <t>一、基础工程(拆除部分）</t>
  </si>
  <si>
    <t>现场成品保护费（地面保护）</t>
  </si>
  <si>
    <t>㎡</t>
  </si>
  <si>
    <t>主材及人工费，加厚耐磨EVA款</t>
  </si>
  <si>
    <t>拆除原有木作玻璃隔墙（原洽谈区与休息区之间）</t>
  </si>
  <si>
    <t>人工费</t>
  </si>
  <si>
    <t>拆除原有天花造型（原休息区，不含顶面格栅及空调设备）</t>
  </si>
  <si>
    <t>处</t>
  </si>
  <si>
    <t>拆除原有天花格栅（原洽谈区与休息区）</t>
  </si>
  <si>
    <t>拆除展厅区，主照明灯具系统（顶面，桁架照明*2）、原有前台桌椅、其他灯具</t>
  </si>
  <si>
    <t>敲除破损地面瓷砖（展厅区）</t>
  </si>
  <si>
    <t>片</t>
  </si>
  <si>
    <t>敲除利旧地面瓷砖（接待区）</t>
  </si>
  <si>
    <t>拆除平开门</t>
  </si>
  <si>
    <t>扇</t>
  </si>
  <si>
    <t>敲除洽谈区及会议区原有瓷砖踢脚线</t>
  </si>
  <si>
    <t>m</t>
  </si>
  <si>
    <t>垃圾装车</t>
  </si>
  <si>
    <t>车</t>
  </si>
  <si>
    <t>现场装车人工费</t>
  </si>
  <si>
    <t>垃圾外运</t>
  </si>
  <si>
    <t>外运运输费，垃圾处理费</t>
  </si>
  <si>
    <t>临时设施租用费</t>
  </si>
  <si>
    <t>脚手架租用</t>
  </si>
  <si>
    <t>小计</t>
  </si>
  <si>
    <t>二、门窗/隔断工程</t>
  </si>
  <si>
    <t>会议室，玻璃百叶隔断</t>
  </si>
  <si>
    <t>钢化玻璃+百叶+型材，5+27A+5，含百叶</t>
  </si>
  <si>
    <t>会议室，双开门</t>
  </si>
  <si>
    <t>加高钢化玻璃门，含锁具</t>
  </si>
  <si>
    <t>会议室，地弹簧</t>
  </si>
  <si>
    <t>套</t>
  </si>
  <si>
    <t>地弹簧</t>
  </si>
  <si>
    <t>会议区，平开门</t>
  </si>
  <si>
    <t>免漆门，含锁具及五金配件</t>
  </si>
  <si>
    <t>三、地面工程</t>
  </si>
  <si>
    <t>展厅区，地砖修复</t>
  </si>
  <si>
    <r>
      <rPr>
        <sz val="10"/>
        <rFont val="微软雅黑"/>
        <charset val="134"/>
      </rPr>
      <t>水泥砂浆等辅材及人工费，</t>
    </r>
    <r>
      <rPr>
        <sz val="10"/>
        <color rgb="FFFF0000"/>
        <rFont val="微软雅黑"/>
        <charset val="134"/>
      </rPr>
      <t>主材利旧（利用接待区地砖）</t>
    </r>
  </si>
  <si>
    <t>接待区，地砖重新铺贴</t>
  </si>
  <si>
    <t>主材、辅材及人工</t>
  </si>
  <si>
    <t>接待区，铝合金踢脚线</t>
  </si>
  <si>
    <r>
      <rPr>
        <sz val="10"/>
        <rFont val="微软雅黑"/>
        <charset val="134"/>
      </rPr>
      <t>主材、辅材及人工，</t>
    </r>
    <r>
      <rPr>
        <sz val="10"/>
        <color rgb="FFFF0000"/>
        <rFont val="微软雅黑"/>
        <charset val="134"/>
      </rPr>
      <t>高度8公分</t>
    </r>
  </si>
  <si>
    <t>接待区，pvc地垫</t>
  </si>
  <si>
    <r>
      <rPr>
        <sz val="10"/>
        <rFont val="微软雅黑"/>
        <charset val="134"/>
      </rPr>
      <t>主材、辅材及人工，</t>
    </r>
    <r>
      <rPr>
        <sz val="10"/>
        <color rgb="FFFF0000"/>
        <rFont val="微软雅黑"/>
        <charset val="134"/>
      </rPr>
      <t>600*600</t>
    </r>
  </si>
  <si>
    <t>四、顶面装饰工程</t>
  </si>
  <si>
    <t>展厅区，灯箱基底吊顶</t>
  </si>
  <si>
    <t>1.轻钢龙骨+9厘白色免漆板/阻燃板+局部木龙骨，2.辅材及人工费</t>
  </si>
  <si>
    <t>接待区，木纹铝方通吊顶</t>
  </si>
  <si>
    <t>80*50铝方通，间距100</t>
  </si>
  <si>
    <t>会议区，造型吊顶</t>
  </si>
  <si>
    <t>1.18厘/9厘阻燃板+9厘石膏板+局部木龙骨，2.辅材及人工费</t>
  </si>
  <si>
    <t>会议区，灯槽</t>
  </si>
  <si>
    <t>会议区，窗帘盒</t>
  </si>
  <si>
    <t>会议区，幕布槽</t>
  </si>
  <si>
    <t>会议区，门上反梁加固</t>
  </si>
  <si>
    <t>展厅区，灯箱四周吊顶白色乳胶漆（高空作业）</t>
  </si>
  <si>
    <t>灯箱外侧四周，抗碱腻子刮涂打磨，两底漆两面漆</t>
  </si>
  <si>
    <t>接待区,白色乳胶漆（高空作业）</t>
  </si>
  <si>
    <t>按投影面积*1.2（含造型灯槽内凹部分）</t>
  </si>
  <si>
    <t>五、墙面装饰工程</t>
  </si>
  <si>
    <t>展厅区，形象墙木饰面</t>
  </si>
  <si>
    <t>主材、辅材及人工（利用原石材基底）</t>
  </si>
  <si>
    <t>展厅区，原有红色立柱饰面翻新</t>
  </si>
  <si>
    <r>
      <rPr>
        <sz val="10"/>
        <rFont val="微软雅黑"/>
        <charset val="134"/>
      </rPr>
      <t>主材、辅材及人工</t>
    </r>
    <r>
      <rPr>
        <sz val="10"/>
        <color rgb="FFFF0000"/>
        <rFont val="微软雅黑"/>
        <charset val="134"/>
      </rPr>
      <t>（1530*430*3510）</t>
    </r>
  </si>
  <si>
    <t>展厅区进接待区，门洞饰面，双面翻新</t>
  </si>
  <si>
    <t>接待区，水吧台柜</t>
  </si>
  <si>
    <t>18厘多层板，辅材及人工费</t>
  </si>
  <si>
    <t>会议区，墙面木作造型</t>
  </si>
  <si>
    <t>1.18厘/9厘阻燃板+局部木龙骨+石膏板，2.辅材及人工费</t>
  </si>
  <si>
    <t>会议区，墙面金属银免漆板饰面</t>
  </si>
  <si>
    <t>局部吊顶/墙面白色乳胶漆（翻新）</t>
  </si>
  <si>
    <t>局部点补打磨，喷涂面漆</t>
  </si>
  <si>
    <t>墙面白色乳胶漆</t>
  </si>
  <si>
    <t>抗碱腻子刮涂打磨，一底漆两面漆</t>
  </si>
  <si>
    <t>六、水电工程/面板/灯具</t>
  </si>
  <si>
    <t>接待区，水路改造</t>
  </si>
  <si>
    <r>
      <rPr>
        <sz val="10"/>
        <rFont val="微软雅黑"/>
        <charset val="134"/>
      </rPr>
      <t>主材辅材及人工费</t>
    </r>
    <r>
      <rPr>
        <sz val="10"/>
        <color rgb="FFFF0000"/>
        <rFont val="微软雅黑"/>
        <charset val="134"/>
      </rPr>
      <t>（水吧台给排水改造，长度约2m，需破除地面及复原）</t>
    </r>
  </si>
  <si>
    <t>展厅区接待区会议区，电路改造</t>
  </si>
  <si>
    <r>
      <rPr>
        <sz val="10"/>
        <rFont val="微软雅黑"/>
        <charset val="134"/>
      </rPr>
      <t>主材辅材及人工费</t>
    </r>
    <r>
      <rPr>
        <sz val="10"/>
        <color rgb="FFFF0000"/>
        <rFont val="微软雅黑"/>
        <charset val="134"/>
      </rPr>
      <t>（新增及移位，灯具电源/开关插座等，含高空施工费）（施工投影面积528㎡）</t>
    </r>
  </si>
  <si>
    <t>插座及开关面板</t>
  </si>
  <si>
    <t>个</t>
  </si>
  <si>
    <t>主材含安装</t>
  </si>
  <si>
    <t>展厅区，3000*100led灯条</t>
  </si>
  <si>
    <t>接待区，1200*100led灯条</t>
  </si>
  <si>
    <t>会议区，内嵌射灯</t>
  </si>
  <si>
    <t>变压器</t>
  </si>
  <si>
    <t>七、主材/电器及其他</t>
  </si>
  <si>
    <t>简易水龙头+下水器</t>
  </si>
  <si>
    <t>水吧台水槽</t>
  </si>
  <si>
    <t>原有空调系统，风口移位</t>
  </si>
  <si>
    <t>暂列金，按实结算</t>
  </si>
  <si>
    <t>施工区域，开荒保洁</t>
  </si>
  <si>
    <r>
      <rPr>
        <sz val="10"/>
        <rFont val="微软雅黑"/>
        <charset val="134"/>
      </rPr>
      <t>人工费</t>
    </r>
    <r>
      <rPr>
        <sz val="10"/>
        <color rgb="FFFF0000"/>
        <rFont val="微软雅黑"/>
        <charset val="134"/>
      </rPr>
      <t>（施工地面面积570㎡）</t>
    </r>
  </si>
  <si>
    <t>工程总额</t>
  </si>
  <si>
    <t>原卫生间门及门套线拆除</t>
  </si>
  <si>
    <t>原卫生间隔断拆除</t>
  </si>
  <si>
    <t>吊顶电路局部改造（男卫）</t>
  </si>
  <si>
    <t>主材、辅材及人工（高空，改造长度约5m）</t>
  </si>
  <si>
    <t>卫生间，平开门</t>
  </si>
  <si>
    <t>卫生间，隔断+门（含小便斗隔断）</t>
  </si>
  <si>
    <t>含锁具及五金配件</t>
  </si>
  <si>
    <t>卫生间铝扣板吊顶（男卫）（300*600mm）（不含灯具）</t>
  </si>
  <si>
    <t>卫生间，30*60平板灯（男卫）</t>
  </si>
  <si>
    <t>卫生间，排气（男卫）</t>
  </si>
  <si>
    <t>成品洗手台，镜柜组合（1.3m）</t>
  </si>
  <si>
    <t>礼宾车一楼展厅设计装修工程室内外广告</t>
  </si>
  <si>
    <t>室外，广告1（5000*1300）</t>
  </si>
  <si>
    <t>水晶字+铁架+吊车</t>
  </si>
  <si>
    <t>室外，广告2（门头位置）（7000*900）</t>
  </si>
  <si>
    <t>铁板冲孔+铝水晶字</t>
  </si>
  <si>
    <t>展厅区，背景墙logo（2800*1900）</t>
  </si>
  <si>
    <t>水晶字</t>
  </si>
  <si>
    <t>展厅区，灯光+软膜</t>
  </si>
  <si>
    <t>led灯+变压器+软膜，含收口条辅材及人工费</t>
  </si>
  <si>
    <t>会议区，灯光+软膜</t>
  </si>
  <si>
    <t>展厅区，广告1200*1800</t>
  </si>
  <si>
    <r>
      <rPr>
        <sz val="10"/>
        <rFont val="宋体"/>
        <charset val="134"/>
      </rPr>
      <t>PVC+</t>
    </r>
    <r>
      <rPr>
        <sz val="10.5"/>
        <rFont val="宋体"/>
        <charset val="134"/>
      </rPr>
      <t>水晶膜</t>
    </r>
  </si>
  <si>
    <t>展厅区，广告2000*1200</t>
  </si>
  <si>
    <t>展厅区，广告3000*1800</t>
  </si>
  <si>
    <t>接待区，广告3000*1800</t>
  </si>
  <si>
    <t>合计</t>
  </si>
  <si>
    <t>礼宾车一楼展厅设计装修工程成品家具/电器/软装</t>
  </si>
  <si>
    <t>展厅区,1桌3椅</t>
  </si>
  <si>
    <r>
      <rPr>
        <sz val="10"/>
        <rFont val="微软雅黑"/>
        <charset val="134"/>
      </rPr>
      <t>接待桌（直径800），</t>
    </r>
    <r>
      <rPr>
        <sz val="10"/>
        <color rgb="FFFF0000"/>
        <rFont val="微软雅黑"/>
        <charset val="134"/>
      </rPr>
      <t>岩板桌面+转椅</t>
    </r>
  </si>
  <si>
    <t>接待区,1桌3椅</t>
  </si>
  <si>
    <t>接待桌（直径1000）</t>
  </si>
  <si>
    <t>接待区,1桌2椅</t>
  </si>
  <si>
    <t>会议区，1桌12椅</t>
  </si>
  <si>
    <r>
      <rPr>
        <sz val="10"/>
        <rFont val="微软雅黑"/>
        <charset val="134"/>
      </rPr>
      <t>现代会议桌（4200*1500*750），</t>
    </r>
    <r>
      <rPr>
        <sz val="10"/>
        <color rgb="FFFF0000"/>
        <rFont val="微软雅黑"/>
        <charset val="134"/>
      </rPr>
      <t>实木桌面+转椅</t>
    </r>
  </si>
  <si>
    <t>会议区，投影仪</t>
  </si>
  <si>
    <t>桌面版，非吊装</t>
  </si>
  <si>
    <t>会议区，投影幕布,180寸</t>
  </si>
  <si>
    <t>白玻纤材质，含安装</t>
  </si>
  <si>
    <t>绿植，3处</t>
  </si>
  <si>
    <t>参考效果图</t>
  </si>
  <si>
    <t>礼宾车一楼展厅设计装修工程-设计服务</t>
  </si>
  <si>
    <t>现场踏勘</t>
  </si>
  <si>
    <t>现场踏勘不少于 1 次</t>
  </si>
  <si>
    <t>测绘</t>
  </si>
  <si>
    <t>展厅、会议室及卫生间全区域现状测绘，出具实测尺寸图</t>
  </si>
  <si>
    <t>图纸设计</t>
  </si>
  <si>
    <t>提供最终效果图不少于10 张，提供完整施工图不少于 15 张（含平面、天花、地面、水电、立面、节点、广告位等）；所有图纸均需通过采购方确认，提供电子版与盖章纸质版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</si>
</sst>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1" formatCode="_ * #,##0_ ;_ * \-#,##0_ ;_ * &quot;-&quot;_ ;_ @_ "/>
  </numFmts>
  <fonts count="45">
    <font>
      <sz val="11"/>
      <color theme="1"/>
      <name val="等线"/>
      <charset val="134"/>
      <scheme val="minor"/>
    </font>
    <font>
      <b/>
      <sz val="14"/>
      <name val="微软雅黑"/>
      <charset val="134"/>
    </font>
    <font>
      <b/>
      <sz val="11"/>
      <color indexed="0"/>
      <name val="微软雅黑"/>
      <charset val="134"/>
    </font>
    <font>
      <sz val="10"/>
      <name val="微软雅黑"/>
      <charset val="134"/>
    </font>
    <font>
      <sz val="12"/>
      <name val="微软雅黑"/>
      <charset val="134"/>
    </font>
    <font>
      <sz val="11"/>
      <color theme="1"/>
      <name val="微软雅黑"/>
      <charset val="134"/>
    </font>
    <font>
      <sz val="10"/>
      <name val="宋体"/>
      <charset val="134"/>
    </font>
    <font>
      <sz val="10"/>
      <color rgb="FFFF0000"/>
      <name val="微软雅黑"/>
      <charset val="134"/>
    </font>
    <font>
      <sz val="10"/>
      <color indexed="0"/>
      <name val="微软雅黑"/>
      <charset val="134"/>
    </font>
    <font>
      <sz val="12"/>
      <color indexed="0"/>
      <name val="微软雅黑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indexed="8"/>
      <name val="等线"/>
      <charset val="134"/>
      <scheme val="minor"/>
    </font>
    <font>
      <sz val="9"/>
      <color indexed="8"/>
      <name val="SansSerif"/>
      <charset val="0"/>
    </font>
    <font>
      <sz val="9"/>
      <color indexed="8"/>
      <name val="宋体"/>
      <charset val="134"/>
    </font>
    <font>
      <sz val="10"/>
      <color indexed="8"/>
      <name val="SansSerif"/>
      <charset val="0"/>
    </font>
    <font>
      <b/>
      <sz val="20"/>
      <color indexed="8"/>
      <name val="宋体"/>
      <charset val="134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0.5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28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17" borderId="13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41" fillId="6" borderId="10" applyNumberFormat="0" applyAlignment="0" applyProtection="0">
      <alignment vertical="center"/>
    </xf>
    <xf numFmtId="0" fontId="42" fillId="27" borderId="15" applyNumberFormat="0" applyAlignment="0" applyProtection="0">
      <alignment vertical="center"/>
    </xf>
    <xf numFmtId="0" fontId="33" fillId="2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vertical="center" wrapText="1"/>
    </xf>
    <xf numFmtId="176" fontId="5" fillId="0" borderId="0" xfId="0" applyNumberFormat="1" applyFont="1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76" fontId="0" fillId="0" borderId="0" xfId="0" applyNumberFormat="1">
      <alignment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left" vertical="center" wrapText="1"/>
    </xf>
    <xf numFmtId="176" fontId="12" fillId="0" borderId="3" xfId="0" applyNumberFormat="1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176" fontId="13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center"/>
    </xf>
    <xf numFmtId="9" fontId="15" fillId="0" borderId="1" xfId="0" applyNumberFormat="1" applyFont="1" applyFill="1" applyBorder="1" applyAlignment="1">
      <alignment horizontal="left" vertical="center" wrapText="1"/>
    </xf>
    <xf numFmtId="9" fontId="17" fillId="0" borderId="1" xfId="0" applyNumberFormat="1" applyFont="1" applyFill="1" applyBorder="1" applyAlignment="1">
      <alignment horizontal="left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center" wrapText="1"/>
    </xf>
    <xf numFmtId="0" fontId="22" fillId="0" borderId="0" xfId="0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24" fillId="0" borderId="7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ED7D31"/>
      <color rgb="00000000"/>
      <color rgb="00FF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view="pageBreakPreview" zoomScaleNormal="100" zoomScaleSheetLayoutView="100" topLeftCell="B1" workbookViewId="0">
      <selection activeCell="B6" sqref="B6:G6"/>
    </sheetView>
  </sheetViews>
  <sheetFormatPr defaultColWidth="9" defaultRowHeight="14.25" outlineLevelCol="7"/>
  <cols>
    <col min="1" max="1" width="9" style="55" hidden="1"/>
    <col min="2" max="2" width="8.44166666666667" style="55" customWidth="1"/>
    <col min="3" max="3" width="8.98333333333333" style="55" customWidth="1"/>
    <col min="4" max="4" width="28.3916666666667" style="55" customWidth="1"/>
    <col min="5" max="5" width="17.4333333333333" style="55" customWidth="1"/>
    <col min="6" max="6" width="14.375" style="55" customWidth="1"/>
    <col min="7" max="7" width="14.1916666666667" style="55" customWidth="1"/>
    <col min="8" max="9" width="9" style="55" hidden="1"/>
    <col min="10" max="16384" width="9" style="55"/>
  </cols>
  <sheetData>
    <row r="1" s="55" customFormat="1" spans="1:8">
      <c r="A1" s="56"/>
      <c r="B1" s="57" t="s">
        <v>0</v>
      </c>
      <c r="C1" s="57"/>
      <c r="D1" s="57"/>
      <c r="E1" s="57"/>
      <c r="F1" s="57"/>
      <c r="G1" s="57"/>
      <c r="H1" s="58"/>
    </row>
    <row r="2" s="55" customFormat="1" ht="82.5" customHeight="1" spans="1:8">
      <c r="A2" s="58"/>
      <c r="B2" s="58"/>
      <c r="C2" s="59" t="s">
        <v>1</v>
      </c>
      <c r="D2" s="59"/>
      <c r="E2" s="59"/>
      <c r="F2" s="59"/>
      <c r="G2" s="60"/>
      <c r="H2" s="58"/>
    </row>
    <row r="3" s="55" customFormat="1" ht="16.5" customHeight="1" spans="1:8">
      <c r="A3" s="58"/>
      <c r="B3" s="58"/>
      <c r="C3" s="58"/>
      <c r="D3" s="58"/>
      <c r="E3" s="58"/>
      <c r="F3" s="58"/>
      <c r="G3" s="58"/>
      <c r="H3" s="58"/>
    </row>
    <row r="4" s="55" customFormat="1" ht="39.6" customHeight="1" spans="1:8">
      <c r="A4" s="58"/>
      <c r="B4" s="61" t="s">
        <v>2</v>
      </c>
      <c r="C4" s="61"/>
      <c r="D4" s="61"/>
      <c r="E4" s="61"/>
      <c r="F4" s="61"/>
      <c r="G4" s="61"/>
      <c r="H4" s="58"/>
    </row>
    <row r="5" s="55" customFormat="1" ht="22" customHeight="1" spans="1:8">
      <c r="A5" s="58"/>
      <c r="B5" s="62" t="s">
        <v>3</v>
      </c>
      <c r="C5" s="62"/>
      <c r="D5" s="62"/>
      <c r="E5" s="62"/>
      <c r="F5" s="62"/>
      <c r="G5" s="62"/>
      <c r="H5" s="58"/>
    </row>
    <row r="6" s="55" customFormat="1" ht="45.1" customHeight="1" spans="1:8">
      <c r="A6" s="58"/>
      <c r="B6" s="58"/>
      <c r="C6" s="58"/>
      <c r="D6" s="58"/>
      <c r="E6" s="58"/>
      <c r="F6" s="58"/>
      <c r="G6" s="58"/>
      <c r="H6" s="58"/>
    </row>
    <row r="7" s="55" customFormat="1" ht="100.1" customHeight="1" spans="1:8">
      <c r="A7" s="58"/>
      <c r="B7" s="63" t="s">
        <v>4</v>
      </c>
      <c r="C7" s="63"/>
      <c r="D7" s="64" t="s">
        <v>3</v>
      </c>
      <c r="E7" s="63" t="s">
        <v>5</v>
      </c>
      <c r="F7" s="64" t="s">
        <v>3</v>
      </c>
      <c r="G7" s="64"/>
      <c r="H7" s="58"/>
    </row>
    <row r="8" s="55" customFormat="1" ht="22" customHeight="1" spans="1:8">
      <c r="A8" s="58"/>
      <c r="B8" s="58"/>
      <c r="C8" s="58"/>
      <c r="D8" s="65" t="s">
        <v>6</v>
      </c>
      <c r="E8" s="58"/>
      <c r="F8" s="65" t="s">
        <v>7</v>
      </c>
      <c r="G8" s="65"/>
      <c r="H8" s="58"/>
    </row>
    <row r="9" s="55" customFormat="1" ht="34.1" customHeight="1" spans="1:8">
      <c r="A9" s="58"/>
      <c r="B9" s="58"/>
      <c r="C9" s="58"/>
      <c r="D9" s="58"/>
      <c r="E9" s="58"/>
      <c r="F9" s="58"/>
      <c r="G9" s="58"/>
      <c r="H9" s="58"/>
    </row>
    <row r="10" s="55" customFormat="1" ht="51.7" customHeight="1" spans="1:8">
      <c r="A10" s="58"/>
      <c r="B10" s="63" t="s">
        <v>8</v>
      </c>
      <c r="C10" s="63"/>
      <c r="D10" s="63"/>
      <c r="E10" s="63"/>
      <c r="F10" s="63"/>
      <c r="G10" s="63"/>
      <c r="H10" s="58"/>
    </row>
  </sheetData>
  <mergeCells count="8">
    <mergeCell ref="B1:G1"/>
    <mergeCell ref="C2:F2"/>
    <mergeCell ref="B4:G4"/>
    <mergeCell ref="B5:G5"/>
    <mergeCell ref="B7:C7"/>
    <mergeCell ref="F7:G7"/>
    <mergeCell ref="F8:G8"/>
    <mergeCell ref="B10:G10"/>
  </mergeCells>
  <pageMargins left="0.75" right="0.75" top="1" bottom="1" header="0.5" footer="0.5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zoomScale="130" zoomScaleNormal="130" workbookViewId="0">
      <selection activeCell="D13" sqref="D13"/>
    </sheetView>
  </sheetViews>
  <sheetFormatPr defaultColWidth="9" defaultRowHeight="14.25" outlineLevelCol="5"/>
  <cols>
    <col min="1" max="1" width="4.75" customWidth="1"/>
    <col min="2" max="2" width="22.625" customWidth="1"/>
    <col min="3" max="3" width="8.93333333333333" customWidth="1"/>
    <col min="4" max="4" width="6.43333333333333" customWidth="1"/>
    <col min="5" max="5" width="16.0333333333333" style="33" customWidth="1"/>
    <col min="6" max="6" width="22.5" customWidth="1"/>
  </cols>
  <sheetData>
    <row r="1" ht="40" customHeight="1" spans="1:6">
      <c r="A1" s="34" t="s">
        <v>9</v>
      </c>
      <c r="B1" s="34"/>
      <c r="C1" s="35"/>
      <c r="D1" s="34"/>
      <c r="E1" s="36"/>
      <c r="F1" s="37"/>
    </row>
    <row r="2" ht="25" customHeight="1" spans="1:6">
      <c r="A2" s="38" t="s">
        <v>10</v>
      </c>
      <c r="B2" s="38"/>
      <c r="C2" s="38"/>
      <c r="D2" s="38"/>
      <c r="E2" s="39"/>
      <c r="F2" s="38"/>
    </row>
    <row r="3" ht="25" customHeight="1" spans="1:6">
      <c r="A3" s="40" t="s">
        <v>11</v>
      </c>
      <c r="B3" s="40" t="s">
        <v>12</v>
      </c>
      <c r="C3" s="41" t="s">
        <v>13</v>
      </c>
      <c r="D3" s="40" t="s">
        <v>14</v>
      </c>
      <c r="E3" s="42" t="s">
        <v>15</v>
      </c>
      <c r="F3" s="43" t="s">
        <v>16</v>
      </c>
    </row>
    <row r="4" ht="25" customHeight="1" spans="1:6">
      <c r="A4" s="44">
        <v>1</v>
      </c>
      <c r="B4" s="45" t="s">
        <v>17</v>
      </c>
      <c r="C4" s="46">
        <v>1</v>
      </c>
      <c r="D4" s="47" t="s">
        <v>18</v>
      </c>
      <c r="E4" s="48">
        <f>室内装修装饰部分!D67</f>
        <v>0</v>
      </c>
      <c r="F4" s="49"/>
    </row>
    <row r="5" ht="25" customHeight="1" spans="1:6">
      <c r="A5" s="44">
        <v>2</v>
      </c>
      <c r="B5" s="45" t="s">
        <v>19</v>
      </c>
      <c r="C5" s="46">
        <v>1</v>
      </c>
      <c r="D5" s="47" t="s">
        <v>18</v>
      </c>
      <c r="E5" s="48">
        <f>卫生间部分!D18</f>
        <v>0</v>
      </c>
      <c r="F5" s="49"/>
    </row>
    <row r="6" ht="25" customHeight="1" spans="1:6">
      <c r="A6" s="44">
        <v>3</v>
      </c>
      <c r="B6" s="45" t="s">
        <v>20</v>
      </c>
      <c r="C6" s="46">
        <v>1</v>
      </c>
      <c r="D6" s="47" t="s">
        <v>18</v>
      </c>
      <c r="E6" s="48">
        <f>广告部分!D14</f>
        <v>0</v>
      </c>
      <c r="F6" s="49"/>
    </row>
    <row r="7" ht="25" customHeight="1" spans="1:6">
      <c r="A7" s="44">
        <v>4</v>
      </c>
      <c r="B7" s="45" t="s">
        <v>21</v>
      </c>
      <c r="C7" s="46">
        <v>1</v>
      </c>
      <c r="D7" s="47" t="s">
        <v>18</v>
      </c>
      <c r="E7" s="48">
        <f>成品家具电器软装!D12</f>
        <v>0</v>
      </c>
      <c r="F7" s="49"/>
    </row>
    <row r="8" spans="1:6">
      <c r="A8" s="44">
        <v>5</v>
      </c>
      <c r="B8" s="45" t="s">
        <v>22</v>
      </c>
      <c r="C8" s="46">
        <v>1</v>
      </c>
      <c r="D8" s="47" t="s">
        <v>18</v>
      </c>
      <c r="E8" s="48">
        <v>0</v>
      </c>
      <c r="F8" s="50"/>
    </row>
    <row r="9" ht="25" customHeight="1" spans="1:6">
      <c r="A9" s="44"/>
      <c r="B9" s="51" t="s">
        <v>23</v>
      </c>
      <c r="C9" s="52"/>
      <c r="D9" s="53"/>
      <c r="E9" s="48">
        <f>SUM(E4:E8)</f>
        <v>0</v>
      </c>
      <c r="F9" s="54" t="s">
        <v>24</v>
      </c>
    </row>
  </sheetData>
  <mergeCells count="3">
    <mergeCell ref="A1:F1"/>
    <mergeCell ref="A2:F2"/>
    <mergeCell ref="B9:D9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7"/>
  <sheetViews>
    <sheetView view="pageBreakPreview" zoomScaleNormal="115" zoomScaleSheetLayoutView="100" topLeftCell="A19" workbookViewId="0">
      <selection activeCell="G66" sqref="G66"/>
    </sheetView>
  </sheetViews>
  <sheetFormatPr defaultColWidth="8.775" defaultRowHeight="16.5"/>
  <cols>
    <col min="1" max="1" width="3.89166666666667" style="10" customWidth="1"/>
    <col min="2" max="2" width="23.5583333333333" style="10" customWidth="1"/>
    <col min="3" max="3" width="6.775" style="10" customWidth="1"/>
    <col min="4" max="4" width="8.225" style="11" customWidth="1"/>
    <col min="5" max="5" width="9.33333333333333" style="11" customWidth="1"/>
    <col min="6" max="6" width="10.5583333333333" style="12" customWidth="1"/>
    <col min="7" max="7" width="34.3333333333333" style="10" customWidth="1"/>
    <col min="8" max="9" width="8.775" style="13"/>
    <col min="10" max="246" width="8.775" style="10"/>
    <col min="247" max="247" width="11" style="10" customWidth="1"/>
    <col min="248" max="248" width="15.4416666666667" style="10" customWidth="1"/>
    <col min="249" max="249" width="22.1083333333333" style="10" customWidth="1"/>
    <col min="250" max="250" width="15.1083333333333" style="10" customWidth="1"/>
    <col min="251" max="251" width="11.8833333333333" style="10" customWidth="1"/>
    <col min="252" max="252" width="11" style="10" customWidth="1"/>
    <col min="253" max="253" width="15.1083333333333" style="10" customWidth="1"/>
    <col min="254" max="254" width="21" style="10" customWidth="1"/>
    <col min="255" max="502" width="8.775" style="10"/>
    <col min="503" max="503" width="11" style="10" customWidth="1"/>
    <col min="504" max="504" width="15.4416666666667" style="10" customWidth="1"/>
    <col min="505" max="505" width="22.1083333333333" style="10" customWidth="1"/>
    <col min="506" max="506" width="15.1083333333333" style="10" customWidth="1"/>
    <col min="507" max="507" width="11.8833333333333" style="10" customWidth="1"/>
    <col min="508" max="508" width="11" style="10" customWidth="1"/>
    <col min="509" max="509" width="15.1083333333333" style="10" customWidth="1"/>
    <col min="510" max="510" width="21" style="10" customWidth="1"/>
    <col min="511" max="758" width="8.775" style="10"/>
    <col min="759" max="759" width="11" style="10" customWidth="1"/>
    <col min="760" max="760" width="15.4416666666667" style="10" customWidth="1"/>
    <col min="761" max="761" width="22.1083333333333" style="10" customWidth="1"/>
    <col min="762" max="762" width="15.1083333333333" style="10" customWidth="1"/>
    <col min="763" max="763" width="11.8833333333333" style="10" customWidth="1"/>
    <col min="764" max="764" width="11" style="10" customWidth="1"/>
    <col min="765" max="765" width="15.1083333333333" style="10" customWidth="1"/>
    <col min="766" max="766" width="21" style="10" customWidth="1"/>
    <col min="767" max="1014" width="8.775" style="10"/>
    <col min="1015" max="1015" width="11" style="10" customWidth="1"/>
    <col min="1016" max="1016" width="15.4416666666667" style="10" customWidth="1"/>
    <col min="1017" max="1017" width="22.1083333333333" style="10" customWidth="1"/>
    <col min="1018" max="1018" width="15.1083333333333" style="10" customWidth="1"/>
    <col min="1019" max="1019" width="11.8833333333333" style="10" customWidth="1"/>
    <col min="1020" max="1020" width="11" style="10" customWidth="1"/>
    <col min="1021" max="1021" width="15.1083333333333" style="10" customWidth="1"/>
    <col min="1022" max="1022" width="21" style="10" customWidth="1"/>
    <col min="1023" max="1270" width="8.775" style="10"/>
    <col min="1271" max="1271" width="11" style="10" customWidth="1"/>
    <col min="1272" max="1272" width="15.4416666666667" style="10" customWidth="1"/>
    <col min="1273" max="1273" width="22.1083333333333" style="10" customWidth="1"/>
    <col min="1274" max="1274" width="15.1083333333333" style="10" customWidth="1"/>
    <col min="1275" max="1275" width="11.8833333333333" style="10" customWidth="1"/>
    <col min="1276" max="1276" width="11" style="10" customWidth="1"/>
    <col min="1277" max="1277" width="15.1083333333333" style="10" customWidth="1"/>
    <col min="1278" max="1278" width="21" style="10" customWidth="1"/>
    <col min="1279" max="1526" width="8.775" style="10"/>
    <col min="1527" max="1527" width="11" style="10" customWidth="1"/>
    <col min="1528" max="1528" width="15.4416666666667" style="10" customWidth="1"/>
    <col min="1529" max="1529" width="22.1083333333333" style="10" customWidth="1"/>
    <col min="1530" max="1530" width="15.1083333333333" style="10" customWidth="1"/>
    <col min="1531" max="1531" width="11.8833333333333" style="10" customWidth="1"/>
    <col min="1532" max="1532" width="11" style="10" customWidth="1"/>
    <col min="1533" max="1533" width="15.1083333333333" style="10" customWidth="1"/>
    <col min="1534" max="1534" width="21" style="10" customWidth="1"/>
    <col min="1535" max="1782" width="8.775" style="10"/>
    <col min="1783" max="1783" width="11" style="10" customWidth="1"/>
    <col min="1784" max="1784" width="15.4416666666667" style="10" customWidth="1"/>
    <col min="1785" max="1785" width="22.1083333333333" style="10" customWidth="1"/>
    <col min="1786" max="1786" width="15.1083333333333" style="10" customWidth="1"/>
    <col min="1787" max="1787" width="11.8833333333333" style="10" customWidth="1"/>
    <col min="1788" max="1788" width="11" style="10" customWidth="1"/>
    <col min="1789" max="1789" width="15.1083333333333" style="10" customWidth="1"/>
    <col min="1790" max="1790" width="21" style="10" customWidth="1"/>
    <col min="1791" max="2038" width="8.775" style="10"/>
    <col min="2039" max="2039" width="11" style="10" customWidth="1"/>
    <col min="2040" max="2040" width="15.4416666666667" style="10" customWidth="1"/>
    <col min="2041" max="2041" width="22.1083333333333" style="10" customWidth="1"/>
    <col min="2042" max="2042" width="15.1083333333333" style="10" customWidth="1"/>
    <col min="2043" max="2043" width="11.8833333333333" style="10" customWidth="1"/>
    <col min="2044" max="2044" width="11" style="10" customWidth="1"/>
    <col min="2045" max="2045" width="15.1083333333333" style="10" customWidth="1"/>
    <col min="2046" max="2046" width="21" style="10" customWidth="1"/>
    <col min="2047" max="2294" width="8.775" style="10"/>
    <col min="2295" max="2295" width="11" style="10" customWidth="1"/>
    <col min="2296" max="2296" width="15.4416666666667" style="10" customWidth="1"/>
    <col min="2297" max="2297" width="22.1083333333333" style="10" customWidth="1"/>
    <col min="2298" max="2298" width="15.1083333333333" style="10" customWidth="1"/>
    <col min="2299" max="2299" width="11.8833333333333" style="10" customWidth="1"/>
    <col min="2300" max="2300" width="11" style="10" customWidth="1"/>
    <col min="2301" max="2301" width="15.1083333333333" style="10" customWidth="1"/>
    <col min="2302" max="2302" width="21" style="10" customWidth="1"/>
    <col min="2303" max="2550" width="8.775" style="10"/>
    <col min="2551" max="2551" width="11" style="10" customWidth="1"/>
    <col min="2552" max="2552" width="15.4416666666667" style="10" customWidth="1"/>
    <col min="2553" max="2553" width="22.1083333333333" style="10" customWidth="1"/>
    <col min="2554" max="2554" width="15.1083333333333" style="10" customWidth="1"/>
    <col min="2555" max="2555" width="11.8833333333333" style="10" customWidth="1"/>
    <col min="2556" max="2556" width="11" style="10" customWidth="1"/>
    <col min="2557" max="2557" width="15.1083333333333" style="10" customWidth="1"/>
    <col min="2558" max="2558" width="21" style="10" customWidth="1"/>
    <col min="2559" max="2806" width="8.775" style="10"/>
    <col min="2807" max="2807" width="11" style="10" customWidth="1"/>
    <col min="2808" max="2808" width="15.4416666666667" style="10" customWidth="1"/>
    <col min="2809" max="2809" width="22.1083333333333" style="10" customWidth="1"/>
    <col min="2810" max="2810" width="15.1083333333333" style="10" customWidth="1"/>
    <col min="2811" max="2811" width="11.8833333333333" style="10" customWidth="1"/>
    <col min="2812" max="2812" width="11" style="10" customWidth="1"/>
    <col min="2813" max="2813" width="15.1083333333333" style="10" customWidth="1"/>
    <col min="2814" max="2814" width="21" style="10" customWidth="1"/>
    <col min="2815" max="3062" width="8.775" style="10"/>
    <col min="3063" max="3063" width="11" style="10" customWidth="1"/>
    <col min="3064" max="3064" width="15.4416666666667" style="10" customWidth="1"/>
    <col min="3065" max="3065" width="22.1083333333333" style="10" customWidth="1"/>
    <col min="3066" max="3066" width="15.1083333333333" style="10" customWidth="1"/>
    <col min="3067" max="3067" width="11.8833333333333" style="10" customWidth="1"/>
    <col min="3068" max="3068" width="11" style="10" customWidth="1"/>
    <col min="3069" max="3069" width="15.1083333333333" style="10" customWidth="1"/>
    <col min="3070" max="3070" width="21" style="10" customWidth="1"/>
    <col min="3071" max="3318" width="8.775" style="10"/>
    <col min="3319" max="3319" width="11" style="10" customWidth="1"/>
    <col min="3320" max="3320" width="15.4416666666667" style="10" customWidth="1"/>
    <col min="3321" max="3321" width="22.1083333333333" style="10" customWidth="1"/>
    <col min="3322" max="3322" width="15.1083333333333" style="10" customWidth="1"/>
    <col min="3323" max="3323" width="11.8833333333333" style="10" customWidth="1"/>
    <col min="3324" max="3324" width="11" style="10" customWidth="1"/>
    <col min="3325" max="3325" width="15.1083333333333" style="10" customWidth="1"/>
    <col min="3326" max="3326" width="21" style="10" customWidth="1"/>
    <col min="3327" max="3574" width="8.775" style="10"/>
    <col min="3575" max="3575" width="11" style="10" customWidth="1"/>
    <col min="3576" max="3576" width="15.4416666666667" style="10" customWidth="1"/>
    <col min="3577" max="3577" width="22.1083333333333" style="10" customWidth="1"/>
    <col min="3578" max="3578" width="15.1083333333333" style="10" customWidth="1"/>
    <col min="3579" max="3579" width="11.8833333333333" style="10" customWidth="1"/>
    <col min="3580" max="3580" width="11" style="10" customWidth="1"/>
    <col min="3581" max="3581" width="15.1083333333333" style="10" customWidth="1"/>
    <col min="3582" max="3582" width="21" style="10" customWidth="1"/>
    <col min="3583" max="3830" width="8.775" style="10"/>
    <col min="3831" max="3831" width="11" style="10" customWidth="1"/>
    <col min="3832" max="3832" width="15.4416666666667" style="10" customWidth="1"/>
    <col min="3833" max="3833" width="22.1083333333333" style="10" customWidth="1"/>
    <col min="3834" max="3834" width="15.1083333333333" style="10" customWidth="1"/>
    <col min="3835" max="3835" width="11.8833333333333" style="10" customWidth="1"/>
    <col min="3836" max="3836" width="11" style="10" customWidth="1"/>
    <col min="3837" max="3837" width="15.1083333333333" style="10" customWidth="1"/>
    <col min="3838" max="3838" width="21" style="10" customWidth="1"/>
    <col min="3839" max="4086" width="8.775" style="10"/>
    <col min="4087" max="4087" width="11" style="10" customWidth="1"/>
    <col min="4088" max="4088" width="15.4416666666667" style="10" customWidth="1"/>
    <col min="4089" max="4089" width="22.1083333333333" style="10" customWidth="1"/>
    <col min="4090" max="4090" width="15.1083333333333" style="10" customWidth="1"/>
    <col min="4091" max="4091" width="11.8833333333333" style="10" customWidth="1"/>
    <col min="4092" max="4092" width="11" style="10" customWidth="1"/>
    <col min="4093" max="4093" width="15.1083333333333" style="10" customWidth="1"/>
    <col min="4094" max="4094" width="21" style="10" customWidth="1"/>
    <col min="4095" max="4342" width="8.775" style="10"/>
    <col min="4343" max="4343" width="11" style="10" customWidth="1"/>
    <col min="4344" max="4344" width="15.4416666666667" style="10" customWidth="1"/>
    <col min="4345" max="4345" width="22.1083333333333" style="10" customWidth="1"/>
    <col min="4346" max="4346" width="15.1083333333333" style="10" customWidth="1"/>
    <col min="4347" max="4347" width="11.8833333333333" style="10" customWidth="1"/>
    <col min="4348" max="4348" width="11" style="10" customWidth="1"/>
    <col min="4349" max="4349" width="15.1083333333333" style="10" customWidth="1"/>
    <col min="4350" max="4350" width="21" style="10" customWidth="1"/>
    <col min="4351" max="4598" width="8.775" style="10"/>
    <col min="4599" max="4599" width="11" style="10" customWidth="1"/>
    <col min="4600" max="4600" width="15.4416666666667" style="10" customWidth="1"/>
    <col min="4601" max="4601" width="22.1083333333333" style="10" customWidth="1"/>
    <col min="4602" max="4602" width="15.1083333333333" style="10" customWidth="1"/>
    <col min="4603" max="4603" width="11.8833333333333" style="10" customWidth="1"/>
    <col min="4604" max="4604" width="11" style="10" customWidth="1"/>
    <col min="4605" max="4605" width="15.1083333333333" style="10" customWidth="1"/>
    <col min="4606" max="4606" width="21" style="10" customWidth="1"/>
    <col min="4607" max="4854" width="8.775" style="10"/>
    <col min="4855" max="4855" width="11" style="10" customWidth="1"/>
    <col min="4856" max="4856" width="15.4416666666667" style="10" customWidth="1"/>
    <col min="4857" max="4857" width="22.1083333333333" style="10" customWidth="1"/>
    <col min="4858" max="4858" width="15.1083333333333" style="10" customWidth="1"/>
    <col min="4859" max="4859" width="11.8833333333333" style="10" customWidth="1"/>
    <col min="4860" max="4860" width="11" style="10" customWidth="1"/>
    <col min="4861" max="4861" width="15.1083333333333" style="10" customWidth="1"/>
    <col min="4862" max="4862" width="21" style="10" customWidth="1"/>
    <col min="4863" max="5110" width="8.775" style="10"/>
    <col min="5111" max="5111" width="11" style="10" customWidth="1"/>
    <col min="5112" max="5112" width="15.4416666666667" style="10" customWidth="1"/>
    <col min="5113" max="5113" width="22.1083333333333" style="10" customWidth="1"/>
    <col min="5114" max="5114" width="15.1083333333333" style="10" customWidth="1"/>
    <col min="5115" max="5115" width="11.8833333333333" style="10" customWidth="1"/>
    <col min="5116" max="5116" width="11" style="10" customWidth="1"/>
    <col min="5117" max="5117" width="15.1083333333333" style="10" customWidth="1"/>
    <col min="5118" max="5118" width="21" style="10" customWidth="1"/>
    <col min="5119" max="5366" width="8.775" style="10"/>
    <col min="5367" max="5367" width="11" style="10" customWidth="1"/>
    <col min="5368" max="5368" width="15.4416666666667" style="10" customWidth="1"/>
    <col min="5369" max="5369" width="22.1083333333333" style="10" customWidth="1"/>
    <col min="5370" max="5370" width="15.1083333333333" style="10" customWidth="1"/>
    <col min="5371" max="5371" width="11.8833333333333" style="10" customWidth="1"/>
    <col min="5372" max="5372" width="11" style="10" customWidth="1"/>
    <col min="5373" max="5373" width="15.1083333333333" style="10" customWidth="1"/>
    <col min="5374" max="5374" width="21" style="10" customWidth="1"/>
    <col min="5375" max="5622" width="8.775" style="10"/>
    <col min="5623" max="5623" width="11" style="10" customWidth="1"/>
    <col min="5624" max="5624" width="15.4416666666667" style="10" customWidth="1"/>
    <col min="5625" max="5625" width="22.1083333333333" style="10" customWidth="1"/>
    <col min="5626" max="5626" width="15.1083333333333" style="10" customWidth="1"/>
    <col min="5627" max="5627" width="11.8833333333333" style="10" customWidth="1"/>
    <col min="5628" max="5628" width="11" style="10" customWidth="1"/>
    <col min="5629" max="5629" width="15.1083333333333" style="10" customWidth="1"/>
    <col min="5630" max="5630" width="21" style="10" customWidth="1"/>
    <col min="5631" max="5878" width="8.775" style="10"/>
    <col min="5879" max="5879" width="11" style="10" customWidth="1"/>
    <col min="5880" max="5880" width="15.4416666666667" style="10" customWidth="1"/>
    <col min="5881" max="5881" width="22.1083333333333" style="10" customWidth="1"/>
    <col min="5882" max="5882" width="15.1083333333333" style="10" customWidth="1"/>
    <col min="5883" max="5883" width="11.8833333333333" style="10" customWidth="1"/>
    <col min="5884" max="5884" width="11" style="10" customWidth="1"/>
    <col min="5885" max="5885" width="15.1083333333333" style="10" customWidth="1"/>
    <col min="5886" max="5886" width="21" style="10" customWidth="1"/>
    <col min="5887" max="6134" width="8.775" style="10"/>
    <col min="6135" max="6135" width="11" style="10" customWidth="1"/>
    <col min="6136" max="6136" width="15.4416666666667" style="10" customWidth="1"/>
    <col min="6137" max="6137" width="22.1083333333333" style="10" customWidth="1"/>
    <col min="6138" max="6138" width="15.1083333333333" style="10" customWidth="1"/>
    <col min="6139" max="6139" width="11.8833333333333" style="10" customWidth="1"/>
    <col min="6140" max="6140" width="11" style="10" customWidth="1"/>
    <col min="6141" max="6141" width="15.1083333333333" style="10" customWidth="1"/>
    <col min="6142" max="6142" width="21" style="10" customWidth="1"/>
    <col min="6143" max="6390" width="8.775" style="10"/>
    <col min="6391" max="6391" width="11" style="10" customWidth="1"/>
    <col min="6392" max="6392" width="15.4416666666667" style="10" customWidth="1"/>
    <col min="6393" max="6393" width="22.1083333333333" style="10" customWidth="1"/>
    <col min="6394" max="6394" width="15.1083333333333" style="10" customWidth="1"/>
    <col min="6395" max="6395" width="11.8833333333333" style="10" customWidth="1"/>
    <col min="6396" max="6396" width="11" style="10" customWidth="1"/>
    <col min="6397" max="6397" width="15.1083333333333" style="10" customWidth="1"/>
    <col min="6398" max="6398" width="21" style="10" customWidth="1"/>
    <col min="6399" max="6646" width="8.775" style="10"/>
    <col min="6647" max="6647" width="11" style="10" customWidth="1"/>
    <col min="6648" max="6648" width="15.4416666666667" style="10" customWidth="1"/>
    <col min="6649" max="6649" width="22.1083333333333" style="10" customWidth="1"/>
    <col min="6650" max="6650" width="15.1083333333333" style="10" customWidth="1"/>
    <col min="6651" max="6651" width="11.8833333333333" style="10" customWidth="1"/>
    <col min="6652" max="6652" width="11" style="10" customWidth="1"/>
    <col min="6653" max="6653" width="15.1083333333333" style="10" customWidth="1"/>
    <col min="6654" max="6654" width="21" style="10" customWidth="1"/>
    <col min="6655" max="6902" width="8.775" style="10"/>
    <col min="6903" max="6903" width="11" style="10" customWidth="1"/>
    <col min="6904" max="6904" width="15.4416666666667" style="10" customWidth="1"/>
    <col min="6905" max="6905" width="22.1083333333333" style="10" customWidth="1"/>
    <col min="6906" max="6906" width="15.1083333333333" style="10" customWidth="1"/>
    <col min="6907" max="6907" width="11.8833333333333" style="10" customWidth="1"/>
    <col min="6908" max="6908" width="11" style="10" customWidth="1"/>
    <col min="6909" max="6909" width="15.1083333333333" style="10" customWidth="1"/>
    <col min="6910" max="6910" width="21" style="10" customWidth="1"/>
    <col min="6911" max="7158" width="8.775" style="10"/>
    <col min="7159" max="7159" width="11" style="10" customWidth="1"/>
    <col min="7160" max="7160" width="15.4416666666667" style="10" customWidth="1"/>
    <col min="7161" max="7161" width="22.1083333333333" style="10" customWidth="1"/>
    <col min="7162" max="7162" width="15.1083333333333" style="10" customWidth="1"/>
    <col min="7163" max="7163" width="11.8833333333333" style="10" customWidth="1"/>
    <col min="7164" max="7164" width="11" style="10" customWidth="1"/>
    <col min="7165" max="7165" width="15.1083333333333" style="10" customWidth="1"/>
    <col min="7166" max="7166" width="21" style="10" customWidth="1"/>
    <col min="7167" max="7414" width="8.775" style="10"/>
    <col min="7415" max="7415" width="11" style="10" customWidth="1"/>
    <col min="7416" max="7416" width="15.4416666666667" style="10" customWidth="1"/>
    <col min="7417" max="7417" width="22.1083333333333" style="10" customWidth="1"/>
    <col min="7418" max="7418" width="15.1083333333333" style="10" customWidth="1"/>
    <col min="7419" max="7419" width="11.8833333333333" style="10" customWidth="1"/>
    <col min="7420" max="7420" width="11" style="10" customWidth="1"/>
    <col min="7421" max="7421" width="15.1083333333333" style="10" customWidth="1"/>
    <col min="7422" max="7422" width="21" style="10" customWidth="1"/>
    <col min="7423" max="7670" width="8.775" style="10"/>
    <col min="7671" max="7671" width="11" style="10" customWidth="1"/>
    <col min="7672" max="7672" width="15.4416666666667" style="10" customWidth="1"/>
    <col min="7673" max="7673" width="22.1083333333333" style="10" customWidth="1"/>
    <col min="7674" max="7674" width="15.1083333333333" style="10" customWidth="1"/>
    <col min="7675" max="7675" width="11.8833333333333" style="10" customWidth="1"/>
    <col min="7676" max="7676" width="11" style="10" customWidth="1"/>
    <col min="7677" max="7677" width="15.1083333333333" style="10" customWidth="1"/>
    <col min="7678" max="7678" width="21" style="10" customWidth="1"/>
    <col min="7679" max="7926" width="8.775" style="10"/>
    <col min="7927" max="7927" width="11" style="10" customWidth="1"/>
    <col min="7928" max="7928" width="15.4416666666667" style="10" customWidth="1"/>
    <col min="7929" max="7929" width="22.1083333333333" style="10" customWidth="1"/>
    <col min="7930" max="7930" width="15.1083333333333" style="10" customWidth="1"/>
    <col min="7931" max="7931" width="11.8833333333333" style="10" customWidth="1"/>
    <col min="7932" max="7932" width="11" style="10" customWidth="1"/>
    <col min="7933" max="7933" width="15.1083333333333" style="10" customWidth="1"/>
    <col min="7934" max="7934" width="21" style="10" customWidth="1"/>
    <col min="7935" max="8182" width="8.775" style="10"/>
    <col min="8183" max="8183" width="11" style="10" customWidth="1"/>
    <col min="8184" max="8184" width="15.4416666666667" style="10" customWidth="1"/>
    <col min="8185" max="8185" width="22.1083333333333" style="10" customWidth="1"/>
    <col min="8186" max="8186" width="15.1083333333333" style="10" customWidth="1"/>
    <col min="8187" max="8187" width="11.8833333333333" style="10" customWidth="1"/>
    <col min="8188" max="8188" width="11" style="10" customWidth="1"/>
    <col min="8189" max="8189" width="15.1083333333333" style="10" customWidth="1"/>
    <col min="8190" max="8190" width="21" style="10" customWidth="1"/>
    <col min="8191" max="8438" width="8.775" style="10"/>
    <col min="8439" max="8439" width="11" style="10" customWidth="1"/>
    <col min="8440" max="8440" width="15.4416666666667" style="10" customWidth="1"/>
    <col min="8441" max="8441" width="22.1083333333333" style="10" customWidth="1"/>
    <col min="8442" max="8442" width="15.1083333333333" style="10" customWidth="1"/>
    <col min="8443" max="8443" width="11.8833333333333" style="10" customWidth="1"/>
    <col min="8444" max="8444" width="11" style="10" customWidth="1"/>
    <col min="8445" max="8445" width="15.1083333333333" style="10" customWidth="1"/>
    <col min="8446" max="8446" width="21" style="10" customWidth="1"/>
    <col min="8447" max="8694" width="8.775" style="10"/>
    <col min="8695" max="8695" width="11" style="10" customWidth="1"/>
    <col min="8696" max="8696" width="15.4416666666667" style="10" customWidth="1"/>
    <col min="8697" max="8697" width="22.1083333333333" style="10" customWidth="1"/>
    <col min="8698" max="8698" width="15.1083333333333" style="10" customWidth="1"/>
    <col min="8699" max="8699" width="11.8833333333333" style="10" customWidth="1"/>
    <col min="8700" max="8700" width="11" style="10" customWidth="1"/>
    <col min="8701" max="8701" width="15.1083333333333" style="10" customWidth="1"/>
    <col min="8702" max="8702" width="21" style="10" customWidth="1"/>
    <col min="8703" max="8950" width="8.775" style="10"/>
    <col min="8951" max="8951" width="11" style="10" customWidth="1"/>
    <col min="8952" max="8952" width="15.4416666666667" style="10" customWidth="1"/>
    <col min="8953" max="8953" width="22.1083333333333" style="10" customWidth="1"/>
    <col min="8954" max="8954" width="15.1083333333333" style="10" customWidth="1"/>
    <col min="8955" max="8955" width="11.8833333333333" style="10" customWidth="1"/>
    <col min="8956" max="8956" width="11" style="10" customWidth="1"/>
    <col min="8957" max="8957" width="15.1083333333333" style="10" customWidth="1"/>
    <col min="8958" max="8958" width="21" style="10" customWidth="1"/>
    <col min="8959" max="9206" width="8.775" style="10"/>
    <col min="9207" max="9207" width="11" style="10" customWidth="1"/>
    <col min="9208" max="9208" width="15.4416666666667" style="10" customWidth="1"/>
    <col min="9209" max="9209" width="22.1083333333333" style="10" customWidth="1"/>
    <col min="9210" max="9210" width="15.1083333333333" style="10" customWidth="1"/>
    <col min="9211" max="9211" width="11.8833333333333" style="10" customWidth="1"/>
    <col min="9212" max="9212" width="11" style="10" customWidth="1"/>
    <col min="9213" max="9213" width="15.1083333333333" style="10" customWidth="1"/>
    <col min="9214" max="9214" width="21" style="10" customWidth="1"/>
    <col min="9215" max="9462" width="8.775" style="10"/>
    <col min="9463" max="9463" width="11" style="10" customWidth="1"/>
    <col min="9464" max="9464" width="15.4416666666667" style="10" customWidth="1"/>
    <col min="9465" max="9465" width="22.1083333333333" style="10" customWidth="1"/>
    <col min="9466" max="9466" width="15.1083333333333" style="10" customWidth="1"/>
    <col min="9467" max="9467" width="11.8833333333333" style="10" customWidth="1"/>
    <col min="9468" max="9468" width="11" style="10" customWidth="1"/>
    <col min="9469" max="9469" width="15.1083333333333" style="10" customWidth="1"/>
    <col min="9470" max="9470" width="21" style="10" customWidth="1"/>
    <col min="9471" max="9718" width="8.775" style="10"/>
    <col min="9719" max="9719" width="11" style="10" customWidth="1"/>
    <col min="9720" max="9720" width="15.4416666666667" style="10" customWidth="1"/>
    <col min="9721" max="9721" width="22.1083333333333" style="10" customWidth="1"/>
    <col min="9722" max="9722" width="15.1083333333333" style="10" customWidth="1"/>
    <col min="9723" max="9723" width="11.8833333333333" style="10" customWidth="1"/>
    <col min="9724" max="9724" width="11" style="10" customWidth="1"/>
    <col min="9725" max="9725" width="15.1083333333333" style="10" customWidth="1"/>
    <col min="9726" max="9726" width="21" style="10" customWidth="1"/>
    <col min="9727" max="9974" width="8.775" style="10"/>
    <col min="9975" max="9975" width="11" style="10" customWidth="1"/>
    <col min="9976" max="9976" width="15.4416666666667" style="10" customWidth="1"/>
    <col min="9977" max="9977" width="22.1083333333333" style="10" customWidth="1"/>
    <col min="9978" max="9978" width="15.1083333333333" style="10" customWidth="1"/>
    <col min="9979" max="9979" width="11.8833333333333" style="10" customWidth="1"/>
    <col min="9980" max="9980" width="11" style="10" customWidth="1"/>
    <col min="9981" max="9981" width="15.1083333333333" style="10" customWidth="1"/>
    <col min="9982" max="9982" width="21" style="10" customWidth="1"/>
    <col min="9983" max="10230" width="8.775" style="10"/>
    <col min="10231" max="10231" width="11" style="10" customWidth="1"/>
    <col min="10232" max="10232" width="15.4416666666667" style="10" customWidth="1"/>
    <col min="10233" max="10233" width="22.1083333333333" style="10" customWidth="1"/>
    <col min="10234" max="10234" width="15.1083333333333" style="10" customWidth="1"/>
    <col min="10235" max="10235" width="11.8833333333333" style="10" customWidth="1"/>
    <col min="10236" max="10236" width="11" style="10" customWidth="1"/>
    <col min="10237" max="10237" width="15.1083333333333" style="10" customWidth="1"/>
    <col min="10238" max="10238" width="21" style="10" customWidth="1"/>
    <col min="10239" max="10486" width="8.775" style="10"/>
    <col min="10487" max="10487" width="11" style="10" customWidth="1"/>
    <col min="10488" max="10488" width="15.4416666666667" style="10" customWidth="1"/>
    <col min="10489" max="10489" width="22.1083333333333" style="10" customWidth="1"/>
    <col min="10490" max="10490" width="15.1083333333333" style="10" customWidth="1"/>
    <col min="10491" max="10491" width="11.8833333333333" style="10" customWidth="1"/>
    <col min="10492" max="10492" width="11" style="10" customWidth="1"/>
    <col min="10493" max="10493" width="15.1083333333333" style="10" customWidth="1"/>
    <col min="10494" max="10494" width="21" style="10" customWidth="1"/>
    <col min="10495" max="10742" width="8.775" style="10"/>
    <col min="10743" max="10743" width="11" style="10" customWidth="1"/>
    <col min="10744" max="10744" width="15.4416666666667" style="10" customWidth="1"/>
    <col min="10745" max="10745" width="22.1083333333333" style="10" customWidth="1"/>
    <col min="10746" max="10746" width="15.1083333333333" style="10" customWidth="1"/>
    <col min="10747" max="10747" width="11.8833333333333" style="10" customWidth="1"/>
    <col min="10748" max="10748" width="11" style="10" customWidth="1"/>
    <col min="10749" max="10749" width="15.1083333333333" style="10" customWidth="1"/>
    <col min="10750" max="10750" width="21" style="10" customWidth="1"/>
    <col min="10751" max="10998" width="8.775" style="10"/>
    <col min="10999" max="10999" width="11" style="10" customWidth="1"/>
    <col min="11000" max="11000" width="15.4416666666667" style="10" customWidth="1"/>
    <col min="11001" max="11001" width="22.1083333333333" style="10" customWidth="1"/>
    <col min="11002" max="11002" width="15.1083333333333" style="10" customWidth="1"/>
    <col min="11003" max="11003" width="11.8833333333333" style="10" customWidth="1"/>
    <col min="11004" max="11004" width="11" style="10" customWidth="1"/>
    <col min="11005" max="11005" width="15.1083333333333" style="10" customWidth="1"/>
    <col min="11006" max="11006" width="21" style="10" customWidth="1"/>
    <col min="11007" max="11254" width="8.775" style="10"/>
    <col min="11255" max="11255" width="11" style="10" customWidth="1"/>
    <col min="11256" max="11256" width="15.4416666666667" style="10" customWidth="1"/>
    <col min="11257" max="11257" width="22.1083333333333" style="10" customWidth="1"/>
    <col min="11258" max="11258" width="15.1083333333333" style="10" customWidth="1"/>
    <col min="11259" max="11259" width="11.8833333333333" style="10" customWidth="1"/>
    <col min="11260" max="11260" width="11" style="10" customWidth="1"/>
    <col min="11261" max="11261" width="15.1083333333333" style="10" customWidth="1"/>
    <col min="11262" max="11262" width="21" style="10" customWidth="1"/>
    <col min="11263" max="11510" width="8.775" style="10"/>
    <col min="11511" max="11511" width="11" style="10" customWidth="1"/>
    <col min="11512" max="11512" width="15.4416666666667" style="10" customWidth="1"/>
    <col min="11513" max="11513" width="22.1083333333333" style="10" customWidth="1"/>
    <col min="11514" max="11514" width="15.1083333333333" style="10" customWidth="1"/>
    <col min="11515" max="11515" width="11.8833333333333" style="10" customWidth="1"/>
    <col min="11516" max="11516" width="11" style="10" customWidth="1"/>
    <col min="11517" max="11517" width="15.1083333333333" style="10" customWidth="1"/>
    <col min="11518" max="11518" width="21" style="10" customWidth="1"/>
    <col min="11519" max="11766" width="8.775" style="10"/>
    <col min="11767" max="11767" width="11" style="10" customWidth="1"/>
    <col min="11768" max="11768" width="15.4416666666667" style="10" customWidth="1"/>
    <col min="11769" max="11769" width="22.1083333333333" style="10" customWidth="1"/>
    <col min="11770" max="11770" width="15.1083333333333" style="10" customWidth="1"/>
    <col min="11771" max="11771" width="11.8833333333333" style="10" customWidth="1"/>
    <col min="11772" max="11772" width="11" style="10" customWidth="1"/>
    <col min="11773" max="11773" width="15.1083333333333" style="10" customWidth="1"/>
    <col min="11774" max="11774" width="21" style="10" customWidth="1"/>
    <col min="11775" max="12022" width="8.775" style="10"/>
    <col min="12023" max="12023" width="11" style="10" customWidth="1"/>
    <col min="12024" max="12024" width="15.4416666666667" style="10" customWidth="1"/>
    <col min="12025" max="12025" width="22.1083333333333" style="10" customWidth="1"/>
    <col min="12026" max="12026" width="15.1083333333333" style="10" customWidth="1"/>
    <col min="12027" max="12027" width="11.8833333333333" style="10" customWidth="1"/>
    <col min="12028" max="12028" width="11" style="10" customWidth="1"/>
    <col min="12029" max="12029" width="15.1083333333333" style="10" customWidth="1"/>
    <col min="12030" max="12030" width="21" style="10" customWidth="1"/>
    <col min="12031" max="12278" width="8.775" style="10"/>
    <col min="12279" max="12279" width="11" style="10" customWidth="1"/>
    <col min="12280" max="12280" width="15.4416666666667" style="10" customWidth="1"/>
    <col min="12281" max="12281" width="22.1083333333333" style="10" customWidth="1"/>
    <col min="12282" max="12282" width="15.1083333333333" style="10" customWidth="1"/>
    <col min="12283" max="12283" width="11.8833333333333" style="10" customWidth="1"/>
    <col min="12284" max="12284" width="11" style="10" customWidth="1"/>
    <col min="12285" max="12285" width="15.1083333333333" style="10" customWidth="1"/>
    <col min="12286" max="12286" width="21" style="10" customWidth="1"/>
    <col min="12287" max="12534" width="8.775" style="10"/>
    <col min="12535" max="12535" width="11" style="10" customWidth="1"/>
    <col min="12536" max="12536" width="15.4416666666667" style="10" customWidth="1"/>
    <col min="12537" max="12537" width="22.1083333333333" style="10" customWidth="1"/>
    <col min="12538" max="12538" width="15.1083333333333" style="10" customWidth="1"/>
    <col min="12539" max="12539" width="11.8833333333333" style="10" customWidth="1"/>
    <col min="12540" max="12540" width="11" style="10" customWidth="1"/>
    <col min="12541" max="12541" width="15.1083333333333" style="10" customWidth="1"/>
    <col min="12542" max="12542" width="21" style="10" customWidth="1"/>
    <col min="12543" max="12790" width="8.775" style="10"/>
    <col min="12791" max="12791" width="11" style="10" customWidth="1"/>
    <col min="12792" max="12792" width="15.4416666666667" style="10" customWidth="1"/>
    <col min="12793" max="12793" width="22.1083333333333" style="10" customWidth="1"/>
    <col min="12794" max="12794" width="15.1083333333333" style="10" customWidth="1"/>
    <col min="12795" max="12795" width="11.8833333333333" style="10" customWidth="1"/>
    <col min="12796" max="12796" width="11" style="10" customWidth="1"/>
    <col min="12797" max="12797" width="15.1083333333333" style="10" customWidth="1"/>
    <col min="12798" max="12798" width="21" style="10" customWidth="1"/>
    <col min="12799" max="13046" width="8.775" style="10"/>
    <col min="13047" max="13047" width="11" style="10" customWidth="1"/>
    <col min="13048" max="13048" width="15.4416666666667" style="10" customWidth="1"/>
    <col min="13049" max="13049" width="22.1083333333333" style="10" customWidth="1"/>
    <col min="13050" max="13050" width="15.1083333333333" style="10" customWidth="1"/>
    <col min="13051" max="13051" width="11.8833333333333" style="10" customWidth="1"/>
    <col min="13052" max="13052" width="11" style="10" customWidth="1"/>
    <col min="13053" max="13053" width="15.1083333333333" style="10" customWidth="1"/>
    <col min="13054" max="13054" width="21" style="10" customWidth="1"/>
    <col min="13055" max="13302" width="8.775" style="10"/>
    <col min="13303" max="13303" width="11" style="10" customWidth="1"/>
    <col min="13304" max="13304" width="15.4416666666667" style="10" customWidth="1"/>
    <col min="13305" max="13305" width="22.1083333333333" style="10" customWidth="1"/>
    <col min="13306" max="13306" width="15.1083333333333" style="10" customWidth="1"/>
    <col min="13307" max="13307" width="11.8833333333333" style="10" customWidth="1"/>
    <col min="13308" max="13308" width="11" style="10" customWidth="1"/>
    <col min="13309" max="13309" width="15.1083333333333" style="10" customWidth="1"/>
    <col min="13310" max="13310" width="21" style="10" customWidth="1"/>
    <col min="13311" max="13558" width="8.775" style="10"/>
    <col min="13559" max="13559" width="11" style="10" customWidth="1"/>
    <col min="13560" max="13560" width="15.4416666666667" style="10" customWidth="1"/>
    <col min="13561" max="13561" width="22.1083333333333" style="10" customWidth="1"/>
    <col min="13562" max="13562" width="15.1083333333333" style="10" customWidth="1"/>
    <col min="13563" max="13563" width="11.8833333333333" style="10" customWidth="1"/>
    <col min="13564" max="13564" width="11" style="10" customWidth="1"/>
    <col min="13565" max="13565" width="15.1083333333333" style="10" customWidth="1"/>
    <col min="13566" max="13566" width="21" style="10" customWidth="1"/>
    <col min="13567" max="13814" width="8.775" style="10"/>
    <col min="13815" max="13815" width="11" style="10" customWidth="1"/>
    <col min="13816" max="13816" width="15.4416666666667" style="10" customWidth="1"/>
    <col min="13817" max="13817" width="22.1083333333333" style="10" customWidth="1"/>
    <col min="13818" max="13818" width="15.1083333333333" style="10" customWidth="1"/>
    <col min="13819" max="13819" width="11.8833333333333" style="10" customWidth="1"/>
    <col min="13820" max="13820" width="11" style="10" customWidth="1"/>
    <col min="13821" max="13821" width="15.1083333333333" style="10" customWidth="1"/>
    <col min="13822" max="13822" width="21" style="10" customWidth="1"/>
    <col min="13823" max="14070" width="8.775" style="10"/>
    <col min="14071" max="14071" width="11" style="10" customWidth="1"/>
    <col min="14072" max="14072" width="15.4416666666667" style="10" customWidth="1"/>
    <col min="14073" max="14073" width="22.1083333333333" style="10" customWidth="1"/>
    <col min="14074" max="14074" width="15.1083333333333" style="10" customWidth="1"/>
    <col min="14075" max="14075" width="11.8833333333333" style="10" customWidth="1"/>
    <col min="14076" max="14076" width="11" style="10" customWidth="1"/>
    <col min="14077" max="14077" width="15.1083333333333" style="10" customWidth="1"/>
    <col min="14078" max="14078" width="21" style="10" customWidth="1"/>
    <col min="14079" max="14326" width="8.775" style="10"/>
    <col min="14327" max="14327" width="11" style="10" customWidth="1"/>
    <col min="14328" max="14328" width="15.4416666666667" style="10" customWidth="1"/>
    <col min="14329" max="14329" width="22.1083333333333" style="10" customWidth="1"/>
    <col min="14330" max="14330" width="15.1083333333333" style="10" customWidth="1"/>
    <col min="14331" max="14331" width="11.8833333333333" style="10" customWidth="1"/>
    <col min="14332" max="14332" width="11" style="10" customWidth="1"/>
    <col min="14333" max="14333" width="15.1083333333333" style="10" customWidth="1"/>
    <col min="14334" max="14334" width="21" style="10" customWidth="1"/>
    <col min="14335" max="14582" width="8.775" style="10"/>
    <col min="14583" max="14583" width="11" style="10" customWidth="1"/>
    <col min="14584" max="14584" width="15.4416666666667" style="10" customWidth="1"/>
    <col min="14585" max="14585" width="22.1083333333333" style="10" customWidth="1"/>
    <col min="14586" max="14586" width="15.1083333333333" style="10" customWidth="1"/>
    <col min="14587" max="14587" width="11.8833333333333" style="10" customWidth="1"/>
    <col min="14588" max="14588" width="11" style="10" customWidth="1"/>
    <col min="14589" max="14589" width="15.1083333333333" style="10" customWidth="1"/>
    <col min="14590" max="14590" width="21" style="10" customWidth="1"/>
    <col min="14591" max="14838" width="8.775" style="10"/>
    <col min="14839" max="14839" width="11" style="10" customWidth="1"/>
    <col min="14840" max="14840" width="15.4416666666667" style="10" customWidth="1"/>
    <col min="14841" max="14841" width="22.1083333333333" style="10" customWidth="1"/>
    <col min="14842" max="14842" width="15.1083333333333" style="10" customWidth="1"/>
    <col min="14843" max="14843" width="11.8833333333333" style="10" customWidth="1"/>
    <col min="14844" max="14844" width="11" style="10" customWidth="1"/>
    <col min="14845" max="14845" width="15.1083333333333" style="10" customWidth="1"/>
    <col min="14846" max="14846" width="21" style="10" customWidth="1"/>
    <col min="14847" max="15094" width="8.775" style="10"/>
    <col min="15095" max="15095" width="11" style="10" customWidth="1"/>
    <col min="15096" max="15096" width="15.4416666666667" style="10" customWidth="1"/>
    <col min="15097" max="15097" width="22.1083333333333" style="10" customWidth="1"/>
    <col min="15098" max="15098" width="15.1083333333333" style="10" customWidth="1"/>
    <col min="15099" max="15099" width="11.8833333333333" style="10" customWidth="1"/>
    <col min="15100" max="15100" width="11" style="10" customWidth="1"/>
    <col min="15101" max="15101" width="15.1083333333333" style="10" customWidth="1"/>
    <col min="15102" max="15102" width="21" style="10" customWidth="1"/>
    <col min="15103" max="15350" width="8.775" style="10"/>
    <col min="15351" max="15351" width="11" style="10" customWidth="1"/>
    <col min="15352" max="15352" width="15.4416666666667" style="10" customWidth="1"/>
    <col min="15353" max="15353" width="22.1083333333333" style="10" customWidth="1"/>
    <col min="15354" max="15354" width="15.1083333333333" style="10" customWidth="1"/>
    <col min="15355" max="15355" width="11.8833333333333" style="10" customWidth="1"/>
    <col min="15356" max="15356" width="11" style="10" customWidth="1"/>
    <col min="15357" max="15357" width="15.1083333333333" style="10" customWidth="1"/>
    <col min="15358" max="15358" width="21" style="10" customWidth="1"/>
    <col min="15359" max="15606" width="8.775" style="10"/>
    <col min="15607" max="15607" width="11" style="10" customWidth="1"/>
    <col min="15608" max="15608" width="15.4416666666667" style="10" customWidth="1"/>
    <col min="15609" max="15609" width="22.1083333333333" style="10" customWidth="1"/>
    <col min="15610" max="15610" width="15.1083333333333" style="10" customWidth="1"/>
    <col min="15611" max="15611" width="11.8833333333333" style="10" customWidth="1"/>
    <col min="15612" max="15612" width="11" style="10" customWidth="1"/>
    <col min="15613" max="15613" width="15.1083333333333" style="10" customWidth="1"/>
    <col min="15614" max="15614" width="21" style="10" customWidth="1"/>
    <col min="15615" max="15862" width="8.775" style="10"/>
    <col min="15863" max="15863" width="11" style="10" customWidth="1"/>
    <col min="15864" max="15864" width="15.4416666666667" style="10" customWidth="1"/>
    <col min="15865" max="15865" width="22.1083333333333" style="10" customWidth="1"/>
    <col min="15866" max="15866" width="15.1083333333333" style="10" customWidth="1"/>
    <col min="15867" max="15867" width="11.8833333333333" style="10" customWidth="1"/>
    <col min="15868" max="15868" width="11" style="10" customWidth="1"/>
    <col min="15869" max="15869" width="15.1083333333333" style="10" customWidth="1"/>
    <col min="15870" max="15870" width="21" style="10" customWidth="1"/>
    <col min="15871" max="16118" width="8.775" style="10"/>
    <col min="16119" max="16119" width="11" style="10" customWidth="1"/>
    <col min="16120" max="16120" width="15.4416666666667" style="10" customWidth="1"/>
    <col min="16121" max="16121" width="22.1083333333333" style="10" customWidth="1"/>
    <col min="16122" max="16122" width="15.1083333333333" style="10" customWidth="1"/>
    <col min="16123" max="16123" width="11.8833333333333" style="10" customWidth="1"/>
    <col min="16124" max="16124" width="11" style="10" customWidth="1"/>
    <col min="16125" max="16125" width="15.1083333333333" style="10" customWidth="1"/>
    <col min="16126" max="16126" width="21" style="10" customWidth="1"/>
    <col min="16127" max="16384" width="8.775" style="10"/>
  </cols>
  <sheetData>
    <row r="1" ht="38.25" customHeight="1" spans="1:7">
      <c r="A1" s="1" t="s">
        <v>25</v>
      </c>
      <c r="B1" s="1"/>
      <c r="C1" s="1"/>
      <c r="D1" s="1"/>
      <c r="E1" s="1"/>
      <c r="F1" s="1"/>
      <c r="G1" s="1"/>
    </row>
    <row r="2" ht="14.25" spans="1:7">
      <c r="A2" s="2" t="s">
        <v>11</v>
      </c>
      <c r="B2" s="2" t="s">
        <v>12</v>
      </c>
      <c r="C2" s="2" t="s">
        <v>26</v>
      </c>
      <c r="D2" s="3" t="s">
        <v>27</v>
      </c>
      <c r="E2" s="3" t="s">
        <v>28</v>
      </c>
      <c r="F2" s="3" t="s">
        <v>29</v>
      </c>
      <c r="G2" s="2" t="s">
        <v>16</v>
      </c>
    </row>
    <row r="3" ht="14.25" customHeight="1" spans="1:7">
      <c r="A3" s="2"/>
      <c r="B3" s="2" t="s">
        <v>3</v>
      </c>
      <c r="C3" s="2" t="s">
        <v>3</v>
      </c>
      <c r="D3" s="3" t="s">
        <v>3</v>
      </c>
      <c r="E3" s="3" t="s">
        <v>3</v>
      </c>
      <c r="F3" s="3" t="s">
        <v>3</v>
      </c>
      <c r="G3" s="2" t="s">
        <v>3</v>
      </c>
    </row>
    <row r="4" ht="14.25" spans="1:7">
      <c r="A4" s="2"/>
      <c r="B4" s="2" t="s">
        <v>3</v>
      </c>
      <c r="C4" s="2" t="s">
        <v>3</v>
      </c>
      <c r="D4" s="3" t="s">
        <v>3</v>
      </c>
      <c r="E4" s="3" t="s">
        <v>3</v>
      </c>
      <c r="F4" s="3" t="s">
        <v>3</v>
      </c>
      <c r="G4" s="2" t="s">
        <v>3</v>
      </c>
    </row>
    <row r="5" ht="21" customHeight="1" spans="1:7">
      <c r="A5" s="19" t="s">
        <v>30</v>
      </c>
      <c r="B5" s="19"/>
      <c r="C5" s="19"/>
      <c r="D5" s="19"/>
      <c r="E5" s="19"/>
      <c r="F5" s="19"/>
      <c r="G5" s="19"/>
    </row>
    <row r="6" ht="40" customHeight="1" spans="1:7">
      <c r="A6" s="4">
        <v>1</v>
      </c>
      <c r="B6" s="22" t="s">
        <v>31</v>
      </c>
      <c r="C6" s="6" t="s">
        <v>32</v>
      </c>
      <c r="D6" s="24">
        <f>360+168</f>
        <v>528</v>
      </c>
      <c r="E6" s="24"/>
      <c r="F6" s="7">
        <f>D6*E6</f>
        <v>0</v>
      </c>
      <c r="G6" s="5" t="s">
        <v>33</v>
      </c>
    </row>
    <row r="7" ht="40" customHeight="1" spans="1:7">
      <c r="A7" s="4">
        <v>2</v>
      </c>
      <c r="B7" s="5" t="s">
        <v>34</v>
      </c>
      <c r="C7" s="6" t="s">
        <v>32</v>
      </c>
      <c r="D7" s="7">
        <f>8.1*3.5</f>
        <v>28.35</v>
      </c>
      <c r="E7" s="7"/>
      <c r="F7" s="7">
        <f t="shared" ref="F7:F13" si="0">D7*E7</f>
        <v>0</v>
      </c>
      <c r="G7" s="5" t="s">
        <v>35</v>
      </c>
    </row>
    <row r="8" ht="55" customHeight="1" spans="1:7">
      <c r="A8" s="4">
        <v>3</v>
      </c>
      <c r="B8" s="5" t="s">
        <v>36</v>
      </c>
      <c r="C8" s="6" t="s">
        <v>37</v>
      </c>
      <c r="D8" s="7">
        <v>4</v>
      </c>
      <c r="E8" s="7"/>
      <c r="F8" s="7">
        <f t="shared" si="0"/>
        <v>0</v>
      </c>
      <c r="G8" s="5" t="s">
        <v>35</v>
      </c>
    </row>
    <row r="9" ht="40" customHeight="1" spans="1:7">
      <c r="A9" s="4">
        <v>4</v>
      </c>
      <c r="B9" s="5" t="s">
        <v>38</v>
      </c>
      <c r="C9" s="6" t="s">
        <v>32</v>
      </c>
      <c r="D9" s="7">
        <f t="shared" ref="D9:F9" si="1">100+68</f>
        <v>168</v>
      </c>
      <c r="E9" s="7"/>
      <c r="F9" s="7">
        <f t="shared" si="0"/>
        <v>0</v>
      </c>
      <c r="G9" s="5" t="s">
        <v>35</v>
      </c>
    </row>
    <row r="10" ht="55" customHeight="1" spans="1:7">
      <c r="A10" s="4">
        <v>5</v>
      </c>
      <c r="B10" s="5" t="s">
        <v>39</v>
      </c>
      <c r="C10" s="6" t="s">
        <v>18</v>
      </c>
      <c r="D10" s="7">
        <v>1</v>
      </c>
      <c r="E10" s="7"/>
      <c r="F10" s="7">
        <f t="shared" si="0"/>
        <v>0</v>
      </c>
      <c r="G10" s="5" t="s">
        <v>35</v>
      </c>
    </row>
    <row r="11" ht="40" customHeight="1" spans="1:7">
      <c r="A11" s="4">
        <v>6</v>
      </c>
      <c r="B11" s="5" t="s">
        <v>40</v>
      </c>
      <c r="C11" s="6" t="s">
        <v>41</v>
      </c>
      <c r="D11" s="7">
        <v>30</v>
      </c>
      <c r="E11" s="7"/>
      <c r="F11" s="7">
        <f t="shared" si="0"/>
        <v>0</v>
      </c>
      <c r="G11" s="5" t="s">
        <v>35</v>
      </c>
    </row>
    <row r="12" ht="40" customHeight="1" spans="1:7">
      <c r="A12" s="4">
        <v>7</v>
      </c>
      <c r="B12" s="26" t="s">
        <v>42</v>
      </c>
      <c r="C12" s="6" t="s">
        <v>41</v>
      </c>
      <c r="D12" s="7">
        <v>30</v>
      </c>
      <c r="E12" s="7"/>
      <c r="F12" s="7">
        <f t="shared" si="0"/>
        <v>0</v>
      </c>
      <c r="G12" s="5" t="s">
        <v>35</v>
      </c>
    </row>
    <row r="13" ht="40" customHeight="1" spans="1:7">
      <c r="A13" s="4">
        <v>8</v>
      </c>
      <c r="B13" s="5" t="s">
        <v>43</v>
      </c>
      <c r="C13" s="6" t="s">
        <v>44</v>
      </c>
      <c r="D13" s="7">
        <v>2</v>
      </c>
      <c r="E13" s="7"/>
      <c r="F13" s="7">
        <f t="shared" si="0"/>
        <v>0</v>
      </c>
      <c r="G13" s="5" t="s">
        <v>35</v>
      </c>
    </row>
    <row r="14" ht="40" customHeight="1" spans="1:7">
      <c r="A14" s="4">
        <v>9</v>
      </c>
      <c r="B14" s="26" t="s">
        <v>45</v>
      </c>
      <c r="C14" s="6" t="s">
        <v>46</v>
      </c>
      <c r="D14" s="7">
        <f>(11.9+7.6+1+7.25+8.7+7.93)</f>
        <v>44.38</v>
      </c>
      <c r="E14" s="7"/>
      <c r="F14" s="7">
        <f t="shared" ref="F14:F17" si="2">D14*E14</f>
        <v>0</v>
      </c>
      <c r="G14" s="5" t="s">
        <v>35</v>
      </c>
    </row>
    <row r="15" ht="40" customHeight="1" spans="1:7">
      <c r="A15" s="4">
        <v>10</v>
      </c>
      <c r="B15" s="22" t="s">
        <v>47</v>
      </c>
      <c r="C15" s="27" t="s">
        <v>48</v>
      </c>
      <c r="D15" s="24">
        <v>3</v>
      </c>
      <c r="E15" s="24"/>
      <c r="F15" s="7">
        <f t="shared" si="2"/>
        <v>0</v>
      </c>
      <c r="G15" s="5" t="s">
        <v>49</v>
      </c>
    </row>
    <row r="16" ht="40" customHeight="1" spans="1:7">
      <c r="A16" s="4">
        <v>11</v>
      </c>
      <c r="B16" s="22" t="s">
        <v>50</v>
      </c>
      <c r="C16" s="27" t="s">
        <v>48</v>
      </c>
      <c r="D16" s="24">
        <v>3</v>
      </c>
      <c r="E16" s="24"/>
      <c r="F16" s="7">
        <f t="shared" si="2"/>
        <v>0</v>
      </c>
      <c r="G16" s="5" t="s">
        <v>51</v>
      </c>
    </row>
    <row r="17" ht="40" customHeight="1" spans="1:7">
      <c r="A17" s="4">
        <v>12</v>
      </c>
      <c r="B17" s="5" t="s">
        <v>52</v>
      </c>
      <c r="C17" s="6" t="s">
        <v>18</v>
      </c>
      <c r="D17" s="7">
        <v>1</v>
      </c>
      <c r="E17" s="7"/>
      <c r="F17" s="7">
        <f t="shared" si="2"/>
        <v>0</v>
      </c>
      <c r="G17" s="5" t="s">
        <v>53</v>
      </c>
    </row>
    <row r="18" ht="30" customHeight="1" spans="1:7">
      <c r="A18" s="4" t="s">
        <v>54</v>
      </c>
      <c r="B18" s="4"/>
      <c r="C18" s="4"/>
      <c r="D18" s="7">
        <f>SUM(F6:F17)</f>
        <v>0</v>
      </c>
      <c r="E18" s="7"/>
      <c r="F18" s="7"/>
      <c r="G18" s="4"/>
    </row>
    <row r="19" ht="26.25" customHeight="1" spans="1:7">
      <c r="A19" s="19" t="s">
        <v>55</v>
      </c>
      <c r="B19" s="19"/>
      <c r="C19" s="19"/>
      <c r="D19" s="19"/>
      <c r="E19" s="19"/>
      <c r="F19" s="19"/>
      <c r="G19" s="19"/>
    </row>
    <row r="20" ht="30" customHeight="1" spans="1:7">
      <c r="A20" s="4">
        <v>1</v>
      </c>
      <c r="B20" s="5" t="s">
        <v>56</v>
      </c>
      <c r="C20" s="6" t="s">
        <v>32</v>
      </c>
      <c r="D20" s="7">
        <f>8.1*3.5-D21</f>
        <v>24.51</v>
      </c>
      <c r="E20" s="7"/>
      <c r="F20" s="7">
        <f>D20*E20</f>
        <v>0</v>
      </c>
      <c r="G20" s="5" t="s">
        <v>57</v>
      </c>
    </row>
    <row r="21" ht="30" customHeight="1" spans="1:7">
      <c r="A21" s="4">
        <v>2</v>
      </c>
      <c r="B21" s="5" t="s">
        <v>58</v>
      </c>
      <c r="C21" s="6" t="s">
        <v>32</v>
      </c>
      <c r="D21" s="7">
        <f>1.6*2.4</f>
        <v>3.84</v>
      </c>
      <c r="E21" s="7"/>
      <c r="F21" s="7">
        <f>D21*E21</f>
        <v>0</v>
      </c>
      <c r="G21" s="5" t="s">
        <v>59</v>
      </c>
    </row>
    <row r="22" ht="30" customHeight="1" spans="1:7">
      <c r="A22" s="4">
        <v>3</v>
      </c>
      <c r="B22" s="5" t="s">
        <v>60</v>
      </c>
      <c r="C22" s="6" t="s">
        <v>61</v>
      </c>
      <c r="D22" s="7">
        <v>2</v>
      </c>
      <c r="E22" s="7"/>
      <c r="F22" s="7">
        <f>D22*E22</f>
        <v>0</v>
      </c>
      <c r="G22" s="5" t="s">
        <v>62</v>
      </c>
    </row>
    <row r="23" ht="30" customHeight="1" spans="1:7">
      <c r="A23" s="4">
        <v>4</v>
      </c>
      <c r="B23" s="5" t="s">
        <v>63</v>
      </c>
      <c r="C23" s="6" t="s">
        <v>44</v>
      </c>
      <c r="D23" s="7">
        <v>2</v>
      </c>
      <c r="E23" s="7"/>
      <c r="F23" s="7">
        <f>D23*E23</f>
        <v>0</v>
      </c>
      <c r="G23" s="5" t="s">
        <v>64</v>
      </c>
    </row>
    <row r="24" ht="30" customHeight="1" spans="1:7">
      <c r="A24" s="4" t="s">
        <v>54</v>
      </c>
      <c r="B24" s="4"/>
      <c r="C24" s="4"/>
      <c r="D24" s="7">
        <f>SUM(F20:F23)</f>
        <v>0</v>
      </c>
      <c r="E24" s="7"/>
      <c r="F24" s="7"/>
      <c r="G24" s="4"/>
    </row>
    <row r="25" ht="22.5" customHeight="1" spans="1:7">
      <c r="A25" s="19" t="s">
        <v>65</v>
      </c>
      <c r="B25" s="19"/>
      <c r="C25" s="19"/>
      <c r="D25" s="19"/>
      <c r="E25" s="19"/>
      <c r="F25" s="19"/>
      <c r="G25" s="19"/>
    </row>
    <row r="26" ht="33" spans="1:7">
      <c r="A26" s="4">
        <v>1</v>
      </c>
      <c r="B26" s="5" t="s">
        <v>66</v>
      </c>
      <c r="C26" s="6" t="s">
        <v>41</v>
      </c>
      <c r="D26" s="7">
        <f>D11</f>
        <v>30</v>
      </c>
      <c r="E26" s="7"/>
      <c r="F26" s="7">
        <f>D26*E26</f>
        <v>0</v>
      </c>
      <c r="G26" s="5" t="s">
        <v>67</v>
      </c>
    </row>
    <row r="27" ht="28" customHeight="1" spans="1:7">
      <c r="A27" s="4">
        <v>2</v>
      </c>
      <c r="B27" s="26" t="s">
        <v>68</v>
      </c>
      <c r="C27" s="6" t="s">
        <v>41</v>
      </c>
      <c r="D27" s="7">
        <f>D26</f>
        <v>30</v>
      </c>
      <c r="E27" s="7"/>
      <c r="F27" s="7">
        <f>D27*E27</f>
        <v>0</v>
      </c>
      <c r="G27" s="5" t="s">
        <v>69</v>
      </c>
    </row>
    <row r="28" ht="30" customHeight="1" spans="1:7">
      <c r="A28" s="4">
        <v>3</v>
      </c>
      <c r="B28" s="5" t="s">
        <v>70</v>
      </c>
      <c r="C28" s="6" t="s">
        <v>46</v>
      </c>
      <c r="D28" s="28">
        <f>D14</f>
        <v>44.38</v>
      </c>
      <c r="E28" s="7"/>
      <c r="F28" s="7">
        <f>D28*E28</f>
        <v>0</v>
      </c>
      <c r="G28" s="5" t="s">
        <v>71</v>
      </c>
    </row>
    <row r="29" ht="30" customHeight="1" spans="1:7">
      <c r="A29" s="4">
        <v>4</v>
      </c>
      <c r="B29" s="5" t="s">
        <v>72</v>
      </c>
      <c r="C29" s="6" t="s">
        <v>32</v>
      </c>
      <c r="D29" s="7">
        <f>D9</f>
        <v>168</v>
      </c>
      <c r="E29" s="7"/>
      <c r="F29" s="7">
        <f t="shared" ref="F29:F40" si="3">D29*E29</f>
        <v>0</v>
      </c>
      <c r="G29" s="5" t="s">
        <v>73</v>
      </c>
    </row>
    <row r="30" ht="30" customHeight="1" spans="1:7">
      <c r="A30" s="4" t="s">
        <v>54</v>
      </c>
      <c r="B30" s="4"/>
      <c r="C30" s="4"/>
      <c r="D30" s="7">
        <f>SUM(F26:F29)</f>
        <v>0</v>
      </c>
      <c r="E30" s="7"/>
      <c r="F30" s="7"/>
      <c r="G30" s="4"/>
    </row>
    <row r="31" ht="32.25" customHeight="1" spans="1:7">
      <c r="A31" s="19" t="s">
        <v>74</v>
      </c>
      <c r="B31" s="19"/>
      <c r="C31" s="19"/>
      <c r="D31" s="19"/>
      <c r="E31" s="19"/>
      <c r="F31" s="19"/>
      <c r="G31" s="19"/>
    </row>
    <row r="32" ht="32.25" customHeight="1" spans="1:7">
      <c r="A32" s="4">
        <v>1</v>
      </c>
      <c r="B32" s="5" t="s">
        <v>75</v>
      </c>
      <c r="C32" s="6" t="s">
        <v>32</v>
      </c>
      <c r="D32" s="7">
        <f>40*2</f>
        <v>80</v>
      </c>
      <c r="E32" s="7"/>
      <c r="F32" s="7">
        <f t="shared" si="3"/>
        <v>0</v>
      </c>
      <c r="G32" s="5" t="s">
        <v>76</v>
      </c>
    </row>
    <row r="33" ht="32.25" customHeight="1" spans="1:7">
      <c r="A33" s="4">
        <v>2</v>
      </c>
      <c r="B33" s="5" t="s">
        <v>77</v>
      </c>
      <c r="C33" s="6" t="s">
        <v>32</v>
      </c>
      <c r="D33" s="7">
        <v>100</v>
      </c>
      <c r="E33" s="7"/>
      <c r="F33" s="7">
        <f t="shared" si="3"/>
        <v>0</v>
      </c>
      <c r="G33" s="5" t="s">
        <v>78</v>
      </c>
    </row>
    <row r="34" ht="32.25" customHeight="1" spans="1:7">
      <c r="A34" s="4">
        <v>3</v>
      </c>
      <c r="B34" s="5" t="s">
        <v>79</v>
      </c>
      <c r="C34" s="6" t="s">
        <v>32</v>
      </c>
      <c r="D34" s="7">
        <v>68</v>
      </c>
      <c r="E34" s="7"/>
      <c r="F34" s="7">
        <f t="shared" si="3"/>
        <v>0</v>
      </c>
      <c r="G34" s="5" t="s">
        <v>80</v>
      </c>
    </row>
    <row r="35" ht="30" customHeight="1" spans="1:7">
      <c r="A35" s="4">
        <v>4</v>
      </c>
      <c r="B35" s="5" t="s">
        <v>81</v>
      </c>
      <c r="C35" s="6" t="s">
        <v>46</v>
      </c>
      <c r="D35" s="7">
        <f>6*2</f>
        <v>12</v>
      </c>
      <c r="E35" s="7"/>
      <c r="F35" s="7">
        <f t="shared" si="3"/>
        <v>0</v>
      </c>
      <c r="G35" s="5" t="s">
        <v>80</v>
      </c>
    </row>
    <row r="36" ht="30" customHeight="1" spans="1:7">
      <c r="A36" s="4">
        <v>5</v>
      </c>
      <c r="B36" s="5" t="s">
        <v>82</v>
      </c>
      <c r="C36" s="6" t="s">
        <v>46</v>
      </c>
      <c r="D36" s="7">
        <v>7.4</v>
      </c>
      <c r="E36" s="7"/>
      <c r="F36" s="7">
        <f t="shared" si="3"/>
        <v>0</v>
      </c>
      <c r="G36" s="5" t="str">
        <f>G35</f>
        <v>1.18厘/9厘阻燃板+9厘石膏板+局部木龙骨，2.辅材及人工费</v>
      </c>
    </row>
    <row r="37" ht="30" customHeight="1" spans="1:7">
      <c r="A37" s="4">
        <v>6</v>
      </c>
      <c r="B37" s="5" t="s">
        <v>83</v>
      </c>
      <c r="C37" s="6" t="s">
        <v>46</v>
      </c>
      <c r="D37" s="7">
        <v>3</v>
      </c>
      <c r="E37" s="7"/>
      <c r="F37" s="7">
        <f t="shared" si="3"/>
        <v>0</v>
      </c>
      <c r="G37" s="5" t="str">
        <f>G36</f>
        <v>1.18厘/9厘阻燃板+9厘石膏板+局部木龙骨，2.辅材及人工费</v>
      </c>
    </row>
    <row r="38" ht="30" customHeight="1" spans="1:7">
      <c r="A38" s="4">
        <v>7</v>
      </c>
      <c r="B38" s="5" t="s">
        <v>84</v>
      </c>
      <c r="C38" s="6" t="s">
        <v>46</v>
      </c>
      <c r="D38" s="7">
        <v>9</v>
      </c>
      <c r="E38" s="7"/>
      <c r="F38" s="7">
        <f t="shared" si="3"/>
        <v>0</v>
      </c>
      <c r="G38" s="5" t="str">
        <f>G37</f>
        <v>1.18厘/9厘阻燃板+9厘石膏板+局部木龙骨，2.辅材及人工费</v>
      </c>
    </row>
    <row r="39" ht="35" customHeight="1" spans="1:7">
      <c r="A39" s="4">
        <v>8</v>
      </c>
      <c r="B39" s="5" t="s">
        <v>85</v>
      </c>
      <c r="C39" s="6" t="s">
        <v>32</v>
      </c>
      <c r="D39" s="7">
        <f>(15.8*2+10*2)*0.2+1.5</f>
        <v>11.82</v>
      </c>
      <c r="E39" s="7"/>
      <c r="F39" s="7">
        <f t="shared" si="3"/>
        <v>0</v>
      </c>
      <c r="G39" s="5" t="s">
        <v>86</v>
      </c>
    </row>
    <row r="40" ht="30" customHeight="1" spans="1:7">
      <c r="A40" s="4">
        <v>9</v>
      </c>
      <c r="B40" s="5" t="s">
        <v>87</v>
      </c>
      <c r="C40" s="6" t="s">
        <v>32</v>
      </c>
      <c r="D40" s="7">
        <f>68*1.2</f>
        <v>81.6</v>
      </c>
      <c r="E40" s="7"/>
      <c r="F40" s="7">
        <f t="shared" si="3"/>
        <v>0</v>
      </c>
      <c r="G40" s="5" t="s">
        <v>88</v>
      </c>
    </row>
    <row r="41" ht="30" customHeight="1" spans="1:7">
      <c r="A41" s="4" t="s">
        <v>54</v>
      </c>
      <c r="B41" s="4"/>
      <c r="C41" s="4"/>
      <c r="D41" s="7">
        <f>SUM(F32:F40)</f>
        <v>0</v>
      </c>
      <c r="E41" s="7"/>
      <c r="F41" s="7"/>
      <c r="G41" s="4"/>
    </row>
    <row r="42" ht="30.75" customHeight="1" spans="1:7">
      <c r="A42" s="19" t="s">
        <v>89</v>
      </c>
      <c r="B42" s="19"/>
      <c r="C42" s="19"/>
      <c r="D42" s="19"/>
      <c r="E42" s="19"/>
      <c r="F42" s="19"/>
      <c r="G42" s="19"/>
    </row>
    <row r="43" ht="30.75" customHeight="1" spans="1:7">
      <c r="A43" s="4">
        <v>1</v>
      </c>
      <c r="B43" s="5" t="s">
        <v>90</v>
      </c>
      <c r="C43" s="6" t="s">
        <v>32</v>
      </c>
      <c r="D43" s="7">
        <f>10.15*4.5+2</f>
        <v>47.675</v>
      </c>
      <c r="E43" s="7"/>
      <c r="F43" s="7">
        <f t="shared" ref="F43:F50" si="4">D43*E43</f>
        <v>0</v>
      </c>
      <c r="G43" s="5" t="s">
        <v>91</v>
      </c>
    </row>
    <row r="44" ht="30.75" customHeight="1" spans="1:7">
      <c r="A44" s="4">
        <v>2</v>
      </c>
      <c r="B44" s="26" t="s">
        <v>92</v>
      </c>
      <c r="C44" s="6" t="s">
        <v>37</v>
      </c>
      <c r="D44" s="7">
        <v>1</v>
      </c>
      <c r="E44" s="7"/>
      <c r="F44" s="7">
        <f t="shared" si="4"/>
        <v>0</v>
      </c>
      <c r="G44" s="5" t="s">
        <v>93</v>
      </c>
    </row>
    <row r="45" ht="30.75" customHeight="1" spans="1:7">
      <c r="A45" s="4">
        <v>3</v>
      </c>
      <c r="B45" s="26" t="s">
        <v>94</v>
      </c>
      <c r="C45" s="6" t="s">
        <v>37</v>
      </c>
      <c r="D45" s="7">
        <v>1</v>
      </c>
      <c r="E45" s="7"/>
      <c r="F45" s="7">
        <f t="shared" si="4"/>
        <v>0</v>
      </c>
      <c r="G45" s="5" t="s">
        <v>69</v>
      </c>
    </row>
    <row r="46" ht="30.75" customHeight="1" spans="1:7">
      <c r="A46" s="4">
        <v>4</v>
      </c>
      <c r="B46" s="5" t="s">
        <v>95</v>
      </c>
      <c r="C46" s="6" t="s">
        <v>46</v>
      </c>
      <c r="D46" s="28">
        <v>2</v>
      </c>
      <c r="E46" s="7"/>
      <c r="F46" s="7">
        <f t="shared" si="4"/>
        <v>0</v>
      </c>
      <c r="G46" s="5" t="s">
        <v>96</v>
      </c>
    </row>
    <row r="47" ht="30.75" customHeight="1" spans="1:7">
      <c r="A47" s="4">
        <v>5</v>
      </c>
      <c r="B47" s="5" t="s">
        <v>97</v>
      </c>
      <c r="C47" s="6" t="s">
        <v>32</v>
      </c>
      <c r="D47" s="7">
        <f>8.1*3.5-D48</f>
        <v>16.95</v>
      </c>
      <c r="E47" s="7"/>
      <c r="F47" s="7">
        <f t="shared" si="4"/>
        <v>0</v>
      </c>
      <c r="G47" s="5" t="s">
        <v>98</v>
      </c>
    </row>
    <row r="48" ht="30.75" customHeight="1" spans="1:7">
      <c r="A48" s="4">
        <v>6</v>
      </c>
      <c r="B48" s="5" t="s">
        <v>99</v>
      </c>
      <c r="C48" s="6" t="s">
        <v>32</v>
      </c>
      <c r="D48" s="7">
        <f>1.9*6</f>
        <v>11.4</v>
      </c>
      <c r="E48" s="7"/>
      <c r="F48" s="7">
        <f t="shared" si="4"/>
        <v>0</v>
      </c>
      <c r="G48" s="5" t="s">
        <v>96</v>
      </c>
    </row>
    <row r="49" ht="30.75" customHeight="1" spans="1:7">
      <c r="A49" s="4">
        <v>7</v>
      </c>
      <c r="B49" s="5" t="s">
        <v>100</v>
      </c>
      <c r="C49" s="6" t="s">
        <v>32</v>
      </c>
      <c r="D49" s="8">
        <v>180</v>
      </c>
      <c r="E49" s="7"/>
      <c r="F49" s="7">
        <f t="shared" si="4"/>
        <v>0</v>
      </c>
      <c r="G49" s="5" t="s">
        <v>101</v>
      </c>
    </row>
    <row r="50" ht="30.75" customHeight="1" spans="1:7">
      <c r="A50" s="4">
        <v>8</v>
      </c>
      <c r="B50" s="5" t="s">
        <v>102</v>
      </c>
      <c r="C50" s="6" t="s">
        <v>32</v>
      </c>
      <c r="D50" s="8">
        <v>40</v>
      </c>
      <c r="E50" s="7"/>
      <c r="F50" s="7">
        <f t="shared" si="4"/>
        <v>0</v>
      </c>
      <c r="G50" s="5" t="s">
        <v>103</v>
      </c>
    </row>
    <row r="51" ht="30" customHeight="1" spans="1:7">
      <c r="A51" s="4" t="s">
        <v>54</v>
      </c>
      <c r="B51" s="4"/>
      <c r="C51" s="4"/>
      <c r="D51" s="7">
        <f>SUM(F43:F50)</f>
        <v>0</v>
      </c>
      <c r="E51" s="7"/>
      <c r="F51" s="7"/>
      <c r="G51" s="4"/>
    </row>
    <row r="52" ht="40.5" customHeight="1" spans="1:7">
      <c r="A52" s="19" t="s">
        <v>104</v>
      </c>
      <c r="B52" s="19"/>
      <c r="C52" s="19"/>
      <c r="D52" s="19"/>
      <c r="E52" s="19"/>
      <c r="F52" s="19"/>
      <c r="G52" s="19"/>
    </row>
    <row r="53" ht="40.5" customHeight="1" spans="1:7">
      <c r="A53" s="4">
        <v>1</v>
      </c>
      <c r="B53" s="5" t="s">
        <v>105</v>
      </c>
      <c r="C53" s="4" t="s">
        <v>18</v>
      </c>
      <c r="D53" s="7">
        <v>1</v>
      </c>
      <c r="E53" s="4"/>
      <c r="F53" s="7">
        <f t="shared" ref="F53:F59" si="5">D53*E53</f>
        <v>0</v>
      </c>
      <c r="G53" s="5" t="s">
        <v>106</v>
      </c>
    </row>
    <row r="54" ht="52" customHeight="1" spans="1:7">
      <c r="A54" s="4">
        <v>2</v>
      </c>
      <c r="B54" s="5" t="s">
        <v>107</v>
      </c>
      <c r="C54" s="4" t="s">
        <v>18</v>
      </c>
      <c r="D54" s="7">
        <v>1</v>
      </c>
      <c r="E54" s="4"/>
      <c r="F54" s="7">
        <f t="shared" si="5"/>
        <v>0</v>
      </c>
      <c r="G54" s="5" t="s">
        <v>108</v>
      </c>
    </row>
    <row r="55" ht="40.5" customHeight="1" spans="1:7">
      <c r="A55" s="4">
        <v>3</v>
      </c>
      <c r="B55" s="5" t="s">
        <v>109</v>
      </c>
      <c r="C55" s="4" t="s">
        <v>110</v>
      </c>
      <c r="D55" s="28">
        <v>50</v>
      </c>
      <c r="E55" s="4"/>
      <c r="F55" s="7">
        <f t="shared" si="5"/>
        <v>0</v>
      </c>
      <c r="G55" s="5" t="s">
        <v>111</v>
      </c>
    </row>
    <row r="56" customFormat="1" ht="40.5" customHeight="1" spans="1:9">
      <c r="A56" s="4">
        <v>4</v>
      </c>
      <c r="B56" s="5" t="s">
        <v>112</v>
      </c>
      <c r="C56" s="29" t="s">
        <v>110</v>
      </c>
      <c r="D56" s="8">
        <v>6</v>
      </c>
      <c r="E56" s="29"/>
      <c r="F56" s="7">
        <f t="shared" si="5"/>
        <v>0</v>
      </c>
      <c r="G56" s="5" t="s">
        <v>111</v>
      </c>
      <c r="H56" s="13"/>
      <c r="I56" s="13"/>
    </row>
    <row r="57" s="25" customFormat="1" ht="40.5" customHeight="1" spans="1:9">
      <c r="A57" s="4">
        <v>5</v>
      </c>
      <c r="B57" s="30" t="s">
        <v>113</v>
      </c>
      <c r="C57" s="29" t="s">
        <v>110</v>
      </c>
      <c r="D57" s="8">
        <v>30</v>
      </c>
      <c r="E57" s="29"/>
      <c r="F57" s="7">
        <f t="shared" si="5"/>
        <v>0</v>
      </c>
      <c r="G57" s="5" t="s">
        <v>111</v>
      </c>
      <c r="H57" s="31"/>
      <c r="I57" s="31"/>
    </row>
    <row r="58" s="25" customFormat="1" ht="40.5" customHeight="1" spans="1:9">
      <c r="A58" s="4">
        <v>6</v>
      </c>
      <c r="B58" s="30" t="s">
        <v>114</v>
      </c>
      <c r="C58" s="29" t="s">
        <v>110</v>
      </c>
      <c r="D58" s="8">
        <v>10</v>
      </c>
      <c r="E58" s="29"/>
      <c r="F58" s="7">
        <f t="shared" si="5"/>
        <v>0</v>
      </c>
      <c r="G58" s="32" t="s">
        <v>111</v>
      </c>
      <c r="H58" s="31"/>
      <c r="I58" s="31"/>
    </row>
    <row r="59" s="25" customFormat="1" ht="40.5" customHeight="1" spans="1:9">
      <c r="A59" s="4">
        <v>7</v>
      </c>
      <c r="B59" s="30" t="s">
        <v>115</v>
      </c>
      <c r="C59" s="29" t="s">
        <v>110</v>
      </c>
      <c r="D59" s="8">
        <v>2</v>
      </c>
      <c r="E59" s="29"/>
      <c r="F59" s="7">
        <f t="shared" si="5"/>
        <v>0</v>
      </c>
      <c r="G59" s="5" t="s">
        <v>111</v>
      </c>
      <c r="H59" s="31"/>
      <c r="I59" s="31"/>
    </row>
    <row r="60" ht="30" customHeight="1" spans="1:7">
      <c r="A60" s="4" t="s">
        <v>54</v>
      </c>
      <c r="B60" s="4"/>
      <c r="C60" s="4"/>
      <c r="D60" s="7">
        <f>SUM(F53:F59)</f>
        <v>0</v>
      </c>
      <c r="E60" s="7"/>
      <c r="F60" s="7"/>
      <c r="G60" s="4"/>
    </row>
    <row r="61" ht="21" customHeight="1" spans="1:7">
      <c r="A61" s="19" t="s">
        <v>116</v>
      </c>
      <c r="B61" s="19"/>
      <c r="C61" s="19"/>
      <c r="D61" s="19"/>
      <c r="E61" s="19"/>
      <c r="F61" s="19"/>
      <c r="G61" s="19"/>
    </row>
    <row r="62" ht="30" customHeight="1" spans="1:7">
      <c r="A62" s="29">
        <v>1</v>
      </c>
      <c r="B62" s="5" t="s">
        <v>117</v>
      </c>
      <c r="C62" s="6" t="s">
        <v>61</v>
      </c>
      <c r="D62" s="7">
        <v>1</v>
      </c>
      <c r="E62" s="4"/>
      <c r="F62" s="7">
        <f>D62*E62</f>
        <v>0</v>
      </c>
      <c r="G62" s="5" t="s">
        <v>111</v>
      </c>
    </row>
    <row r="63" s="10" customFormat="1" ht="30" customHeight="1" spans="1:9">
      <c r="A63" s="29">
        <v>2</v>
      </c>
      <c r="B63" s="5" t="s">
        <v>118</v>
      </c>
      <c r="C63" s="6" t="s">
        <v>110</v>
      </c>
      <c r="D63" s="7">
        <v>1</v>
      </c>
      <c r="E63" s="4"/>
      <c r="F63" s="7">
        <f>D63*E63</f>
        <v>0</v>
      </c>
      <c r="G63" s="5" t="s">
        <v>111</v>
      </c>
      <c r="H63" s="13"/>
      <c r="I63" s="13"/>
    </row>
    <row r="64" ht="30" customHeight="1" spans="1:7">
      <c r="A64" s="29">
        <v>3</v>
      </c>
      <c r="B64" s="5" t="s">
        <v>119</v>
      </c>
      <c r="C64" s="6" t="s">
        <v>18</v>
      </c>
      <c r="D64" s="7">
        <v>1</v>
      </c>
      <c r="E64" s="7"/>
      <c r="F64" s="7">
        <f>D64*E64</f>
        <v>0</v>
      </c>
      <c r="G64" s="5" t="s">
        <v>120</v>
      </c>
    </row>
    <row r="65" ht="30" customHeight="1" spans="1:7">
      <c r="A65" s="29">
        <v>4</v>
      </c>
      <c r="B65" s="22" t="s">
        <v>121</v>
      </c>
      <c r="C65" s="6" t="s">
        <v>18</v>
      </c>
      <c r="D65" s="24">
        <v>1</v>
      </c>
      <c r="E65" s="24"/>
      <c r="F65" s="7">
        <f>D65*E65</f>
        <v>0</v>
      </c>
      <c r="G65" s="5" t="s">
        <v>122</v>
      </c>
    </row>
    <row r="66" ht="30" customHeight="1" spans="1:7">
      <c r="A66" s="4" t="s">
        <v>54</v>
      </c>
      <c r="B66" s="4"/>
      <c r="C66" s="4"/>
      <c r="D66" s="7">
        <f>SUM(F62:F65)</f>
        <v>0</v>
      </c>
      <c r="E66" s="7"/>
      <c r="F66" s="7"/>
      <c r="G66" s="4"/>
    </row>
    <row r="67" ht="30" customHeight="1" spans="1:7">
      <c r="A67" s="4" t="s">
        <v>123</v>
      </c>
      <c r="B67" s="4"/>
      <c r="C67" s="4"/>
      <c r="D67" s="7">
        <f>D18+D24+D30+D41+D51+D60+D66</f>
        <v>0</v>
      </c>
      <c r="E67" s="7"/>
      <c r="F67" s="7"/>
      <c r="G67" s="4"/>
    </row>
  </sheetData>
  <mergeCells count="31">
    <mergeCell ref="A1:G1"/>
    <mergeCell ref="A5:G5"/>
    <mergeCell ref="A18:C18"/>
    <mergeCell ref="D18:F18"/>
    <mergeCell ref="A19:G19"/>
    <mergeCell ref="A24:C24"/>
    <mergeCell ref="D24:F24"/>
    <mergeCell ref="A25:G25"/>
    <mergeCell ref="A30:C30"/>
    <mergeCell ref="D30:F30"/>
    <mergeCell ref="A31:G31"/>
    <mergeCell ref="A41:C41"/>
    <mergeCell ref="D41:F41"/>
    <mergeCell ref="A42:G42"/>
    <mergeCell ref="A51:C51"/>
    <mergeCell ref="D51:F51"/>
    <mergeCell ref="A52:G52"/>
    <mergeCell ref="A60:C60"/>
    <mergeCell ref="D60:F60"/>
    <mergeCell ref="A61:G61"/>
    <mergeCell ref="A66:C66"/>
    <mergeCell ref="D66:F66"/>
    <mergeCell ref="A67:C67"/>
    <mergeCell ref="D67:F67"/>
    <mergeCell ref="A2:A4"/>
    <mergeCell ref="B2:B4"/>
    <mergeCell ref="C2:C4"/>
    <mergeCell ref="D2:D4"/>
    <mergeCell ref="E2:E4"/>
    <mergeCell ref="F2:F4"/>
    <mergeCell ref="G2:G4"/>
  </mergeCells>
  <pageMargins left="0.251388888888889" right="0.251388888888889" top="0.751388888888889" bottom="0.751388888888889" header="0.298611111111111" footer="0.298611111111111"/>
  <pageSetup paperSize="9" fitToHeight="0" orientation="portrait" horizontalDpi="600" verticalDpi="300"/>
  <headerFooter>
    <oddFooter>&amp;C第 &amp;P 页，共 &amp;N 页</oddFooter>
  </headerFooter>
  <ignoredErrors>
    <ignoredError sqref="F3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view="pageBreakPreview" zoomScaleNormal="115" zoomScaleSheetLayoutView="100" workbookViewId="0">
      <selection activeCell="D11" sqref="D11:D16"/>
    </sheetView>
  </sheetViews>
  <sheetFormatPr defaultColWidth="8.775" defaultRowHeight="16.5" outlineLevelCol="6"/>
  <cols>
    <col min="1" max="1" width="5.89166666666667" style="10" customWidth="1"/>
    <col min="2" max="2" width="23.4416666666667" style="10" customWidth="1"/>
    <col min="3" max="3" width="6.775" style="10" customWidth="1"/>
    <col min="4" max="4" width="8.225" style="16" customWidth="1"/>
    <col min="5" max="5" width="9.33333333333333" style="11" customWidth="1"/>
    <col min="6" max="6" width="10.5583333333333" style="12" customWidth="1"/>
    <col min="7" max="7" width="31.6833333333333" style="10" customWidth="1"/>
    <col min="8" max="8" width="8.775" style="13"/>
    <col min="9" max="246" width="8.775" style="10"/>
    <col min="247" max="247" width="11" style="10" customWidth="1"/>
    <col min="248" max="248" width="15.4416666666667" style="10" customWidth="1"/>
    <col min="249" max="249" width="22.1083333333333" style="10" customWidth="1"/>
    <col min="250" max="250" width="15.1083333333333" style="10" customWidth="1"/>
    <col min="251" max="251" width="11.8833333333333" style="10" customWidth="1"/>
    <col min="252" max="252" width="11" style="10" customWidth="1"/>
    <col min="253" max="253" width="15.1083333333333" style="10" customWidth="1"/>
    <col min="254" max="254" width="21" style="10" customWidth="1"/>
    <col min="255" max="502" width="8.775" style="10"/>
    <col min="503" max="503" width="11" style="10" customWidth="1"/>
    <col min="504" max="504" width="15.4416666666667" style="10" customWidth="1"/>
    <col min="505" max="505" width="22.1083333333333" style="10" customWidth="1"/>
    <col min="506" max="506" width="15.1083333333333" style="10" customWidth="1"/>
    <col min="507" max="507" width="11.8833333333333" style="10" customWidth="1"/>
    <col min="508" max="508" width="11" style="10" customWidth="1"/>
    <col min="509" max="509" width="15.1083333333333" style="10" customWidth="1"/>
    <col min="510" max="510" width="21" style="10" customWidth="1"/>
    <col min="511" max="758" width="8.775" style="10"/>
    <col min="759" max="759" width="11" style="10" customWidth="1"/>
    <col min="760" max="760" width="15.4416666666667" style="10" customWidth="1"/>
    <col min="761" max="761" width="22.1083333333333" style="10" customWidth="1"/>
    <col min="762" max="762" width="15.1083333333333" style="10" customWidth="1"/>
    <col min="763" max="763" width="11.8833333333333" style="10" customWidth="1"/>
    <col min="764" max="764" width="11" style="10" customWidth="1"/>
    <col min="765" max="765" width="15.1083333333333" style="10" customWidth="1"/>
    <col min="766" max="766" width="21" style="10" customWidth="1"/>
    <col min="767" max="1014" width="8.775" style="10"/>
    <col min="1015" max="1015" width="11" style="10" customWidth="1"/>
    <col min="1016" max="1016" width="15.4416666666667" style="10" customWidth="1"/>
    <col min="1017" max="1017" width="22.1083333333333" style="10" customWidth="1"/>
    <col min="1018" max="1018" width="15.1083333333333" style="10" customWidth="1"/>
    <col min="1019" max="1019" width="11.8833333333333" style="10" customWidth="1"/>
    <col min="1020" max="1020" width="11" style="10" customWidth="1"/>
    <col min="1021" max="1021" width="15.1083333333333" style="10" customWidth="1"/>
    <col min="1022" max="1022" width="21" style="10" customWidth="1"/>
    <col min="1023" max="1270" width="8.775" style="10"/>
    <col min="1271" max="1271" width="11" style="10" customWidth="1"/>
    <col min="1272" max="1272" width="15.4416666666667" style="10" customWidth="1"/>
    <col min="1273" max="1273" width="22.1083333333333" style="10" customWidth="1"/>
    <col min="1274" max="1274" width="15.1083333333333" style="10" customWidth="1"/>
    <col min="1275" max="1275" width="11.8833333333333" style="10" customWidth="1"/>
    <col min="1276" max="1276" width="11" style="10" customWidth="1"/>
    <col min="1277" max="1277" width="15.1083333333333" style="10" customWidth="1"/>
    <col min="1278" max="1278" width="21" style="10" customWidth="1"/>
    <col min="1279" max="1526" width="8.775" style="10"/>
    <col min="1527" max="1527" width="11" style="10" customWidth="1"/>
    <col min="1528" max="1528" width="15.4416666666667" style="10" customWidth="1"/>
    <col min="1529" max="1529" width="22.1083333333333" style="10" customWidth="1"/>
    <col min="1530" max="1530" width="15.1083333333333" style="10" customWidth="1"/>
    <col min="1531" max="1531" width="11.8833333333333" style="10" customWidth="1"/>
    <col min="1532" max="1532" width="11" style="10" customWidth="1"/>
    <col min="1533" max="1533" width="15.1083333333333" style="10" customWidth="1"/>
    <col min="1534" max="1534" width="21" style="10" customWidth="1"/>
    <col min="1535" max="1782" width="8.775" style="10"/>
    <col min="1783" max="1783" width="11" style="10" customWidth="1"/>
    <col min="1784" max="1784" width="15.4416666666667" style="10" customWidth="1"/>
    <col min="1785" max="1785" width="22.1083333333333" style="10" customWidth="1"/>
    <col min="1786" max="1786" width="15.1083333333333" style="10" customWidth="1"/>
    <col min="1787" max="1787" width="11.8833333333333" style="10" customWidth="1"/>
    <col min="1788" max="1788" width="11" style="10" customWidth="1"/>
    <col min="1789" max="1789" width="15.1083333333333" style="10" customWidth="1"/>
    <col min="1790" max="1790" width="21" style="10" customWidth="1"/>
    <col min="1791" max="2038" width="8.775" style="10"/>
    <col min="2039" max="2039" width="11" style="10" customWidth="1"/>
    <col min="2040" max="2040" width="15.4416666666667" style="10" customWidth="1"/>
    <col min="2041" max="2041" width="22.1083333333333" style="10" customWidth="1"/>
    <col min="2042" max="2042" width="15.1083333333333" style="10" customWidth="1"/>
    <col min="2043" max="2043" width="11.8833333333333" style="10" customWidth="1"/>
    <col min="2044" max="2044" width="11" style="10" customWidth="1"/>
    <col min="2045" max="2045" width="15.1083333333333" style="10" customWidth="1"/>
    <col min="2046" max="2046" width="21" style="10" customWidth="1"/>
    <col min="2047" max="2294" width="8.775" style="10"/>
    <col min="2295" max="2295" width="11" style="10" customWidth="1"/>
    <col min="2296" max="2296" width="15.4416666666667" style="10" customWidth="1"/>
    <col min="2297" max="2297" width="22.1083333333333" style="10" customWidth="1"/>
    <col min="2298" max="2298" width="15.1083333333333" style="10" customWidth="1"/>
    <col min="2299" max="2299" width="11.8833333333333" style="10" customWidth="1"/>
    <col min="2300" max="2300" width="11" style="10" customWidth="1"/>
    <col min="2301" max="2301" width="15.1083333333333" style="10" customWidth="1"/>
    <col min="2302" max="2302" width="21" style="10" customWidth="1"/>
    <col min="2303" max="2550" width="8.775" style="10"/>
    <col min="2551" max="2551" width="11" style="10" customWidth="1"/>
    <col min="2552" max="2552" width="15.4416666666667" style="10" customWidth="1"/>
    <col min="2553" max="2553" width="22.1083333333333" style="10" customWidth="1"/>
    <col min="2554" max="2554" width="15.1083333333333" style="10" customWidth="1"/>
    <col min="2555" max="2555" width="11.8833333333333" style="10" customWidth="1"/>
    <col min="2556" max="2556" width="11" style="10" customWidth="1"/>
    <col min="2557" max="2557" width="15.1083333333333" style="10" customWidth="1"/>
    <col min="2558" max="2558" width="21" style="10" customWidth="1"/>
    <col min="2559" max="2806" width="8.775" style="10"/>
    <col min="2807" max="2807" width="11" style="10" customWidth="1"/>
    <col min="2808" max="2808" width="15.4416666666667" style="10" customWidth="1"/>
    <col min="2809" max="2809" width="22.1083333333333" style="10" customWidth="1"/>
    <col min="2810" max="2810" width="15.1083333333333" style="10" customWidth="1"/>
    <col min="2811" max="2811" width="11.8833333333333" style="10" customWidth="1"/>
    <col min="2812" max="2812" width="11" style="10" customWidth="1"/>
    <col min="2813" max="2813" width="15.1083333333333" style="10" customWidth="1"/>
    <col min="2814" max="2814" width="21" style="10" customWidth="1"/>
    <col min="2815" max="3062" width="8.775" style="10"/>
    <col min="3063" max="3063" width="11" style="10" customWidth="1"/>
    <col min="3064" max="3064" width="15.4416666666667" style="10" customWidth="1"/>
    <col min="3065" max="3065" width="22.1083333333333" style="10" customWidth="1"/>
    <col min="3066" max="3066" width="15.1083333333333" style="10" customWidth="1"/>
    <col min="3067" max="3067" width="11.8833333333333" style="10" customWidth="1"/>
    <col min="3068" max="3068" width="11" style="10" customWidth="1"/>
    <col min="3069" max="3069" width="15.1083333333333" style="10" customWidth="1"/>
    <col min="3070" max="3070" width="21" style="10" customWidth="1"/>
    <col min="3071" max="3318" width="8.775" style="10"/>
    <col min="3319" max="3319" width="11" style="10" customWidth="1"/>
    <col min="3320" max="3320" width="15.4416666666667" style="10" customWidth="1"/>
    <col min="3321" max="3321" width="22.1083333333333" style="10" customWidth="1"/>
    <col min="3322" max="3322" width="15.1083333333333" style="10" customWidth="1"/>
    <col min="3323" max="3323" width="11.8833333333333" style="10" customWidth="1"/>
    <col min="3324" max="3324" width="11" style="10" customWidth="1"/>
    <col min="3325" max="3325" width="15.1083333333333" style="10" customWidth="1"/>
    <col min="3326" max="3326" width="21" style="10" customWidth="1"/>
    <col min="3327" max="3574" width="8.775" style="10"/>
    <col min="3575" max="3575" width="11" style="10" customWidth="1"/>
    <col min="3576" max="3576" width="15.4416666666667" style="10" customWidth="1"/>
    <col min="3577" max="3577" width="22.1083333333333" style="10" customWidth="1"/>
    <col min="3578" max="3578" width="15.1083333333333" style="10" customWidth="1"/>
    <col min="3579" max="3579" width="11.8833333333333" style="10" customWidth="1"/>
    <col min="3580" max="3580" width="11" style="10" customWidth="1"/>
    <col min="3581" max="3581" width="15.1083333333333" style="10" customWidth="1"/>
    <col min="3582" max="3582" width="21" style="10" customWidth="1"/>
    <col min="3583" max="3830" width="8.775" style="10"/>
    <col min="3831" max="3831" width="11" style="10" customWidth="1"/>
    <col min="3832" max="3832" width="15.4416666666667" style="10" customWidth="1"/>
    <col min="3833" max="3833" width="22.1083333333333" style="10" customWidth="1"/>
    <col min="3834" max="3834" width="15.1083333333333" style="10" customWidth="1"/>
    <col min="3835" max="3835" width="11.8833333333333" style="10" customWidth="1"/>
    <col min="3836" max="3836" width="11" style="10" customWidth="1"/>
    <col min="3837" max="3837" width="15.1083333333333" style="10" customWidth="1"/>
    <col min="3838" max="3838" width="21" style="10" customWidth="1"/>
    <col min="3839" max="4086" width="8.775" style="10"/>
    <col min="4087" max="4087" width="11" style="10" customWidth="1"/>
    <col min="4088" max="4088" width="15.4416666666667" style="10" customWidth="1"/>
    <col min="4089" max="4089" width="22.1083333333333" style="10" customWidth="1"/>
    <col min="4090" max="4090" width="15.1083333333333" style="10" customWidth="1"/>
    <col min="4091" max="4091" width="11.8833333333333" style="10" customWidth="1"/>
    <col min="4092" max="4092" width="11" style="10" customWidth="1"/>
    <col min="4093" max="4093" width="15.1083333333333" style="10" customWidth="1"/>
    <col min="4094" max="4094" width="21" style="10" customWidth="1"/>
    <col min="4095" max="4342" width="8.775" style="10"/>
    <col min="4343" max="4343" width="11" style="10" customWidth="1"/>
    <col min="4344" max="4344" width="15.4416666666667" style="10" customWidth="1"/>
    <col min="4345" max="4345" width="22.1083333333333" style="10" customWidth="1"/>
    <col min="4346" max="4346" width="15.1083333333333" style="10" customWidth="1"/>
    <col min="4347" max="4347" width="11.8833333333333" style="10" customWidth="1"/>
    <col min="4348" max="4348" width="11" style="10" customWidth="1"/>
    <col min="4349" max="4349" width="15.1083333333333" style="10" customWidth="1"/>
    <col min="4350" max="4350" width="21" style="10" customWidth="1"/>
    <col min="4351" max="4598" width="8.775" style="10"/>
    <col min="4599" max="4599" width="11" style="10" customWidth="1"/>
    <col min="4600" max="4600" width="15.4416666666667" style="10" customWidth="1"/>
    <col min="4601" max="4601" width="22.1083333333333" style="10" customWidth="1"/>
    <col min="4602" max="4602" width="15.1083333333333" style="10" customWidth="1"/>
    <col min="4603" max="4603" width="11.8833333333333" style="10" customWidth="1"/>
    <col min="4604" max="4604" width="11" style="10" customWidth="1"/>
    <col min="4605" max="4605" width="15.1083333333333" style="10" customWidth="1"/>
    <col min="4606" max="4606" width="21" style="10" customWidth="1"/>
    <col min="4607" max="4854" width="8.775" style="10"/>
    <col min="4855" max="4855" width="11" style="10" customWidth="1"/>
    <col min="4856" max="4856" width="15.4416666666667" style="10" customWidth="1"/>
    <col min="4857" max="4857" width="22.1083333333333" style="10" customWidth="1"/>
    <col min="4858" max="4858" width="15.1083333333333" style="10" customWidth="1"/>
    <col min="4859" max="4859" width="11.8833333333333" style="10" customWidth="1"/>
    <col min="4860" max="4860" width="11" style="10" customWidth="1"/>
    <col min="4861" max="4861" width="15.1083333333333" style="10" customWidth="1"/>
    <col min="4862" max="4862" width="21" style="10" customWidth="1"/>
    <col min="4863" max="5110" width="8.775" style="10"/>
    <col min="5111" max="5111" width="11" style="10" customWidth="1"/>
    <col min="5112" max="5112" width="15.4416666666667" style="10" customWidth="1"/>
    <col min="5113" max="5113" width="22.1083333333333" style="10" customWidth="1"/>
    <col min="5114" max="5114" width="15.1083333333333" style="10" customWidth="1"/>
    <col min="5115" max="5115" width="11.8833333333333" style="10" customWidth="1"/>
    <col min="5116" max="5116" width="11" style="10" customWidth="1"/>
    <col min="5117" max="5117" width="15.1083333333333" style="10" customWidth="1"/>
    <col min="5118" max="5118" width="21" style="10" customWidth="1"/>
    <col min="5119" max="5366" width="8.775" style="10"/>
    <col min="5367" max="5367" width="11" style="10" customWidth="1"/>
    <col min="5368" max="5368" width="15.4416666666667" style="10" customWidth="1"/>
    <col min="5369" max="5369" width="22.1083333333333" style="10" customWidth="1"/>
    <col min="5370" max="5370" width="15.1083333333333" style="10" customWidth="1"/>
    <col min="5371" max="5371" width="11.8833333333333" style="10" customWidth="1"/>
    <col min="5372" max="5372" width="11" style="10" customWidth="1"/>
    <col min="5373" max="5373" width="15.1083333333333" style="10" customWidth="1"/>
    <col min="5374" max="5374" width="21" style="10" customWidth="1"/>
    <col min="5375" max="5622" width="8.775" style="10"/>
    <col min="5623" max="5623" width="11" style="10" customWidth="1"/>
    <col min="5624" max="5624" width="15.4416666666667" style="10" customWidth="1"/>
    <col min="5625" max="5625" width="22.1083333333333" style="10" customWidth="1"/>
    <col min="5626" max="5626" width="15.1083333333333" style="10" customWidth="1"/>
    <col min="5627" max="5627" width="11.8833333333333" style="10" customWidth="1"/>
    <col min="5628" max="5628" width="11" style="10" customWidth="1"/>
    <col min="5629" max="5629" width="15.1083333333333" style="10" customWidth="1"/>
    <col min="5630" max="5630" width="21" style="10" customWidth="1"/>
    <col min="5631" max="5878" width="8.775" style="10"/>
    <col min="5879" max="5879" width="11" style="10" customWidth="1"/>
    <col min="5880" max="5880" width="15.4416666666667" style="10" customWidth="1"/>
    <col min="5881" max="5881" width="22.1083333333333" style="10" customWidth="1"/>
    <col min="5882" max="5882" width="15.1083333333333" style="10" customWidth="1"/>
    <col min="5883" max="5883" width="11.8833333333333" style="10" customWidth="1"/>
    <col min="5884" max="5884" width="11" style="10" customWidth="1"/>
    <col min="5885" max="5885" width="15.1083333333333" style="10" customWidth="1"/>
    <col min="5886" max="5886" width="21" style="10" customWidth="1"/>
    <col min="5887" max="6134" width="8.775" style="10"/>
    <col min="6135" max="6135" width="11" style="10" customWidth="1"/>
    <col min="6136" max="6136" width="15.4416666666667" style="10" customWidth="1"/>
    <col min="6137" max="6137" width="22.1083333333333" style="10" customWidth="1"/>
    <col min="6138" max="6138" width="15.1083333333333" style="10" customWidth="1"/>
    <col min="6139" max="6139" width="11.8833333333333" style="10" customWidth="1"/>
    <col min="6140" max="6140" width="11" style="10" customWidth="1"/>
    <col min="6141" max="6141" width="15.1083333333333" style="10" customWidth="1"/>
    <col min="6142" max="6142" width="21" style="10" customWidth="1"/>
    <col min="6143" max="6390" width="8.775" style="10"/>
    <col min="6391" max="6391" width="11" style="10" customWidth="1"/>
    <col min="6392" max="6392" width="15.4416666666667" style="10" customWidth="1"/>
    <col min="6393" max="6393" width="22.1083333333333" style="10" customWidth="1"/>
    <col min="6394" max="6394" width="15.1083333333333" style="10" customWidth="1"/>
    <col min="6395" max="6395" width="11.8833333333333" style="10" customWidth="1"/>
    <col min="6396" max="6396" width="11" style="10" customWidth="1"/>
    <col min="6397" max="6397" width="15.1083333333333" style="10" customWidth="1"/>
    <col min="6398" max="6398" width="21" style="10" customWidth="1"/>
    <col min="6399" max="6646" width="8.775" style="10"/>
    <col min="6647" max="6647" width="11" style="10" customWidth="1"/>
    <col min="6648" max="6648" width="15.4416666666667" style="10" customWidth="1"/>
    <col min="6649" max="6649" width="22.1083333333333" style="10" customWidth="1"/>
    <col min="6650" max="6650" width="15.1083333333333" style="10" customWidth="1"/>
    <col min="6651" max="6651" width="11.8833333333333" style="10" customWidth="1"/>
    <col min="6652" max="6652" width="11" style="10" customWidth="1"/>
    <col min="6653" max="6653" width="15.1083333333333" style="10" customWidth="1"/>
    <col min="6654" max="6654" width="21" style="10" customWidth="1"/>
    <col min="6655" max="6902" width="8.775" style="10"/>
    <col min="6903" max="6903" width="11" style="10" customWidth="1"/>
    <col min="6904" max="6904" width="15.4416666666667" style="10" customWidth="1"/>
    <col min="6905" max="6905" width="22.1083333333333" style="10" customWidth="1"/>
    <col min="6906" max="6906" width="15.1083333333333" style="10" customWidth="1"/>
    <col min="6907" max="6907" width="11.8833333333333" style="10" customWidth="1"/>
    <col min="6908" max="6908" width="11" style="10" customWidth="1"/>
    <col min="6909" max="6909" width="15.1083333333333" style="10" customWidth="1"/>
    <col min="6910" max="6910" width="21" style="10" customWidth="1"/>
    <col min="6911" max="7158" width="8.775" style="10"/>
    <col min="7159" max="7159" width="11" style="10" customWidth="1"/>
    <col min="7160" max="7160" width="15.4416666666667" style="10" customWidth="1"/>
    <col min="7161" max="7161" width="22.1083333333333" style="10" customWidth="1"/>
    <col min="7162" max="7162" width="15.1083333333333" style="10" customWidth="1"/>
    <col min="7163" max="7163" width="11.8833333333333" style="10" customWidth="1"/>
    <col min="7164" max="7164" width="11" style="10" customWidth="1"/>
    <col min="7165" max="7165" width="15.1083333333333" style="10" customWidth="1"/>
    <col min="7166" max="7166" width="21" style="10" customWidth="1"/>
    <col min="7167" max="7414" width="8.775" style="10"/>
    <col min="7415" max="7415" width="11" style="10" customWidth="1"/>
    <col min="7416" max="7416" width="15.4416666666667" style="10" customWidth="1"/>
    <col min="7417" max="7417" width="22.1083333333333" style="10" customWidth="1"/>
    <col min="7418" max="7418" width="15.1083333333333" style="10" customWidth="1"/>
    <col min="7419" max="7419" width="11.8833333333333" style="10" customWidth="1"/>
    <col min="7420" max="7420" width="11" style="10" customWidth="1"/>
    <col min="7421" max="7421" width="15.1083333333333" style="10" customWidth="1"/>
    <col min="7422" max="7422" width="21" style="10" customWidth="1"/>
    <col min="7423" max="7670" width="8.775" style="10"/>
    <col min="7671" max="7671" width="11" style="10" customWidth="1"/>
    <col min="7672" max="7672" width="15.4416666666667" style="10" customWidth="1"/>
    <col min="7673" max="7673" width="22.1083333333333" style="10" customWidth="1"/>
    <col min="7674" max="7674" width="15.1083333333333" style="10" customWidth="1"/>
    <col min="7675" max="7675" width="11.8833333333333" style="10" customWidth="1"/>
    <col min="7676" max="7676" width="11" style="10" customWidth="1"/>
    <col min="7677" max="7677" width="15.1083333333333" style="10" customWidth="1"/>
    <col min="7678" max="7678" width="21" style="10" customWidth="1"/>
    <col min="7679" max="7926" width="8.775" style="10"/>
    <col min="7927" max="7927" width="11" style="10" customWidth="1"/>
    <col min="7928" max="7928" width="15.4416666666667" style="10" customWidth="1"/>
    <col min="7929" max="7929" width="22.1083333333333" style="10" customWidth="1"/>
    <col min="7930" max="7930" width="15.1083333333333" style="10" customWidth="1"/>
    <col min="7931" max="7931" width="11.8833333333333" style="10" customWidth="1"/>
    <col min="7932" max="7932" width="11" style="10" customWidth="1"/>
    <col min="7933" max="7933" width="15.1083333333333" style="10" customWidth="1"/>
    <col min="7934" max="7934" width="21" style="10" customWidth="1"/>
    <col min="7935" max="8182" width="8.775" style="10"/>
    <col min="8183" max="8183" width="11" style="10" customWidth="1"/>
    <col min="8184" max="8184" width="15.4416666666667" style="10" customWidth="1"/>
    <col min="8185" max="8185" width="22.1083333333333" style="10" customWidth="1"/>
    <col min="8186" max="8186" width="15.1083333333333" style="10" customWidth="1"/>
    <col min="8187" max="8187" width="11.8833333333333" style="10" customWidth="1"/>
    <col min="8188" max="8188" width="11" style="10" customWidth="1"/>
    <col min="8189" max="8189" width="15.1083333333333" style="10" customWidth="1"/>
    <col min="8190" max="8190" width="21" style="10" customWidth="1"/>
    <col min="8191" max="8438" width="8.775" style="10"/>
    <col min="8439" max="8439" width="11" style="10" customWidth="1"/>
    <col min="8440" max="8440" width="15.4416666666667" style="10" customWidth="1"/>
    <col min="8441" max="8441" width="22.1083333333333" style="10" customWidth="1"/>
    <col min="8442" max="8442" width="15.1083333333333" style="10" customWidth="1"/>
    <col min="8443" max="8443" width="11.8833333333333" style="10" customWidth="1"/>
    <col min="8444" max="8444" width="11" style="10" customWidth="1"/>
    <col min="8445" max="8445" width="15.1083333333333" style="10" customWidth="1"/>
    <col min="8446" max="8446" width="21" style="10" customWidth="1"/>
    <col min="8447" max="8694" width="8.775" style="10"/>
    <col min="8695" max="8695" width="11" style="10" customWidth="1"/>
    <col min="8696" max="8696" width="15.4416666666667" style="10" customWidth="1"/>
    <col min="8697" max="8697" width="22.1083333333333" style="10" customWidth="1"/>
    <col min="8698" max="8698" width="15.1083333333333" style="10" customWidth="1"/>
    <col min="8699" max="8699" width="11.8833333333333" style="10" customWidth="1"/>
    <col min="8700" max="8700" width="11" style="10" customWidth="1"/>
    <col min="8701" max="8701" width="15.1083333333333" style="10" customWidth="1"/>
    <col min="8702" max="8702" width="21" style="10" customWidth="1"/>
    <col min="8703" max="8950" width="8.775" style="10"/>
    <col min="8951" max="8951" width="11" style="10" customWidth="1"/>
    <col min="8952" max="8952" width="15.4416666666667" style="10" customWidth="1"/>
    <col min="8953" max="8953" width="22.1083333333333" style="10" customWidth="1"/>
    <col min="8954" max="8954" width="15.1083333333333" style="10" customWidth="1"/>
    <col min="8955" max="8955" width="11.8833333333333" style="10" customWidth="1"/>
    <col min="8956" max="8956" width="11" style="10" customWidth="1"/>
    <col min="8957" max="8957" width="15.1083333333333" style="10" customWidth="1"/>
    <col min="8958" max="8958" width="21" style="10" customWidth="1"/>
    <col min="8959" max="9206" width="8.775" style="10"/>
    <col min="9207" max="9207" width="11" style="10" customWidth="1"/>
    <col min="9208" max="9208" width="15.4416666666667" style="10" customWidth="1"/>
    <col min="9209" max="9209" width="22.1083333333333" style="10" customWidth="1"/>
    <col min="9210" max="9210" width="15.1083333333333" style="10" customWidth="1"/>
    <col min="9211" max="9211" width="11.8833333333333" style="10" customWidth="1"/>
    <col min="9212" max="9212" width="11" style="10" customWidth="1"/>
    <col min="9213" max="9213" width="15.1083333333333" style="10" customWidth="1"/>
    <col min="9214" max="9214" width="21" style="10" customWidth="1"/>
    <col min="9215" max="9462" width="8.775" style="10"/>
    <col min="9463" max="9463" width="11" style="10" customWidth="1"/>
    <col min="9464" max="9464" width="15.4416666666667" style="10" customWidth="1"/>
    <col min="9465" max="9465" width="22.1083333333333" style="10" customWidth="1"/>
    <col min="9466" max="9466" width="15.1083333333333" style="10" customWidth="1"/>
    <col min="9467" max="9467" width="11.8833333333333" style="10" customWidth="1"/>
    <col min="9468" max="9468" width="11" style="10" customWidth="1"/>
    <col min="9469" max="9469" width="15.1083333333333" style="10" customWidth="1"/>
    <col min="9470" max="9470" width="21" style="10" customWidth="1"/>
    <col min="9471" max="9718" width="8.775" style="10"/>
    <col min="9719" max="9719" width="11" style="10" customWidth="1"/>
    <col min="9720" max="9720" width="15.4416666666667" style="10" customWidth="1"/>
    <col min="9721" max="9721" width="22.1083333333333" style="10" customWidth="1"/>
    <col min="9722" max="9722" width="15.1083333333333" style="10" customWidth="1"/>
    <col min="9723" max="9723" width="11.8833333333333" style="10" customWidth="1"/>
    <col min="9724" max="9724" width="11" style="10" customWidth="1"/>
    <col min="9725" max="9725" width="15.1083333333333" style="10" customWidth="1"/>
    <col min="9726" max="9726" width="21" style="10" customWidth="1"/>
    <col min="9727" max="9974" width="8.775" style="10"/>
    <col min="9975" max="9975" width="11" style="10" customWidth="1"/>
    <col min="9976" max="9976" width="15.4416666666667" style="10" customWidth="1"/>
    <col min="9977" max="9977" width="22.1083333333333" style="10" customWidth="1"/>
    <col min="9978" max="9978" width="15.1083333333333" style="10" customWidth="1"/>
    <col min="9979" max="9979" width="11.8833333333333" style="10" customWidth="1"/>
    <col min="9980" max="9980" width="11" style="10" customWidth="1"/>
    <col min="9981" max="9981" width="15.1083333333333" style="10" customWidth="1"/>
    <col min="9982" max="9982" width="21" style="10" customWidth="1"/>
    <col min="9983" max="10230" width="8.775" style="10"/>
    <col min="10231" max="10231" width="11" style="10" customWidth="1"/>
    <col min="10232" max="10232" width="15.4416666666667" style="10" customWidth="1"/>
    <col min="10233" max="10233" width="22.1083333333333" style="10" customWidth="1"/>
    <col min="10234" max="10234" width="15.1083333333333" style="10" customWidth="1"/>
    <col min="10235" max="10235" width="11.8833333333333" style="10" customWidth="1"/>
    <col min="10236" max="10236" width="11" style="10" customWidth="1"/>
    <col min="10237" max="10237" width="15.1083333333333" style="10" customWidth="1"/>
    <col min="10238" max="10238" width="21" style="10" customWidth="1"/>
    <col min="10239" max="10486" width="8.775" style="10"/>
    <col min="10487" max="10487" width="11" style="10" customWidth="1"/>
    <col min="10488" max="10488" width="15.4416666666667" style="10" customWidth="1"/>
    <col min="10489" max="10489" width="22.1083333333333" style="10" customWidth="1"/>
    <col min="10490" max="10490" width="15.1083333333333" style="10" customWidth="1"/>
    <col min="10491" max="10491" width="11.8833333333333" style="10" customWidth="1"/>
    <col min="10492" max="10492" width="11" style="10" customWidth="1"/>
    <col min="10493" max="10493" width="15.1083333333333" style="10" customWidth="1"/>
    <col min="10494" max="10494" width="21" style="10" customWidth="1"/>
    <col min="10495" max="10742" width="8.775" style="10"/>
    <col min="10743" max="10743" width="11" style="10" customWidth="1"/>
    <col min="10744" max="10744" width="15.4416666666667" style="10" customWidth="1"/>
    <col min="10745" max="10745" width="22.1083333333333" style="10" customWidth="1"/>
    <col min="10746" max="10746" width="15.1083333333333" style="10" customWidth="1"/>
    <col min="10747" max="10747" width="11.8833333333333" style="10" customWidth="1"/>
    <col min="10748" max="10748" width="11" style="10" customWidth="1"/>
    <col min="10749" max="10749" width="15.1083333333333" style="10" customWidth="1"/>
    <col min="10750" max="10750" width="21" style="10" customWidth="1"/>
    <col min="10751" max="10998" width="8.775" style="10"/>
    <col min="10999" max="10999" width="11" style="10" customWidth="1"/>
    <col min="11000" max="11000" width="15.4416666666667" style="10" customWidth="1"/>
    <col min="11001" max="11001" width="22.1083333333333" style="10" customWidth="1"/>
    <col min="11002" max="11002" width="15.1083333333333" style="10" customWidth="1"/>
    <col min="11003" max="11003" width="11.8833333333333" style="10" customWidth="1"/>
    <col min="11004" max="11004" width="11" style="10" customWidth="1"/>
    <col min="11005" max="11005" width="15.1083333333333" style="10" customWidth="1"/>
    <col min="11006" max="11006" width="21" style="10" customWidth="1"/>
    <col min="11007" max="11254" width="8.775" style="10"/>
    <col min="11255" max="11255" width="11" style="10" customWidth="1"/>
    <col min="11256" max="11256" width="15.4416666666667" style="10" customWidth="1"/>
    <col min="11257" max="11257" width="22.1083333333333" style="10" customWidth="1"/>
    <col min="11258" max="11258" width="15.1083333333333" style="10" customWidth="1"/>
    <col min="11259" max="11259" width="11.8833333333333" style="10" customWidth="1"/>
    <col min="11260" max="11260" width="11" style="10" customWidth="1"/>
    <col min="11261" max="11261" width="15.1083333333333" style="10" customWidth="1"/>
    <col min="11262" max="11262" width="21" style="10" customWidth="1"/>
    <col min="11263" max="11510" width="8.775" style="10"/>
    <col min="11511" max="11511" width="11" style="10" customWidth="1"/>
    <col min="11512" max="11512" width="15.4416666666667" style="10" customWidth="1"/>
    <col min="11513" max="11513" width="22.1083333333333" style="10" customWidth="1"/>
    <col min="11514" max="11514" width="15.1083333333333" style="10" customWidth="1"/>
    <col min="11515" max="11515" width="11.8833333333333" style="10" customWidth="1"/>
    <col min="11516" max="11516" width="11" style="10" customWidth="1"/>
    <col min="11517" max="11517" width="15.1083333333333" style="10" customWidth="1"/>
    <col min="11518" max="11518" width="21" style="10" customWidth="1"/>
    <col min="11519" max="11766" width="8.775" style="10"/>
    <col min="11767" max="11767" width="11" style="10" customWidth="1"/>
    <col min="11768" max="11768" width="15.4416666666667" style="10" customWidth="1"/>
    <col min="11769" max="11769" width="22.1083333333333" style="10" customWidth="1"/>
    <col min="11770" max="11770" width="15.1083333333333" style="10" customWidth="1"/>
    <col min="11771" max="11771" width="11.8833333333333" style="10" customWidth="1"/>
    <col min="11772" max="11772" width="11" style="10" customWidth="1"/>
    <col min="11773" max="11773" width="15.1083333333333" style="10" customWidth="1"/>
    <col min="11774" max="11774" width="21" style="10" customWidth="1"/>
    <col min="11775" max="12022" width="8.775" style="10"/>
    <col min="12023" max="12023" width="11" style="10" customWidth="1"/>
    <col min="12024" max="12024" width="15.4416666666667" style="10" customWidth="1"/>
    <col min="12025" max="12025" width="22.1083333333333" style="10" customWidth="1"/>
    <col min="12026" max="12026" width="15.1083333333333" style="10" customWidth="1"/>
    <col min="12027" max="12027" width="11.8833333333333" style="10" customWidth="1"/>
    <col min="12028" max="12028" width="11" style="10" customWidth="1"/>
    <col min="12029" max="12029" width="15.1083333333333" style="10" customWidth="1"/>
    <col min="12030" max="12030" width="21" style="10" customWidth="1"/>
    <col min="12031" max="12278" width="8.775" style="10"/>
    <col min="12279" max="12279" width="11" style="10" customWidth="1"/>
    <col min="12280" max="12280" width="15.4416666666667" style="10" customWidth="1"/>
    <col min="12281" max="12281" width="22.1083333333333" style="10" customWidth="1"/>
    <col min="12282" max="12282" width="15.1083333333333" style="10" customWidth="1"/>
    <col min="12283" max="12283" width="11.8833333333333" style="10" customWidth="1"/>
    <col min="12284" max="12284" width="11" style="10" customWidth="1"/>
    <col min="12285" max="12285" width="15.1083333333333" style="10" customWidth="1"/>
    <col min="12286" max="12286" width="21" style="10" customWidth="1"/>
    <col min="12287" max="12534" width="8.775" style="10"/>
    <col min="12535" max="12535" width="11" style="10" customWidth="1"/>
    <col min="12536" max="12536" width="15.4416666666667" style="10" customWidth="1"/>
    <col min="12537" max="12537" width="22.1083333333333" style="10" customWidth="1"/>
    <col min="12538" max="12538" width="15.1083333333333" style="10" customWidth="1"/>
    <col min="12539" max="12539" width="11.8833333333333" style="10" customWidth="1"/>
    <col min="12540" max="12540" width="11" style="10" customWidth="1"/>
    <col min="12541" max="12541" width="15.1083333333333" style="10" customWidth="1"/>
    <col min="12542" max="12542" width="21" style="10" customWidth="1"/>
    <col min="12543" max="12790" width="8.775" style="10"/>
    <col min="12791" max="12791" width="11" style="10" customWidth="1"/>
    <col min="12792" max="12792" width="15.4416666666667" style="10" customWidth="1"/>
    <col min="12793" max="12793" width="22.1083333333333" style="10" customWidth="1"/>
    <col min="12794" max="12794" width="15.1083333333333" style="10" customWidth="1"/>
    <col min="12795" max="12795" width="11.8833333333333" style="10" customWidth="1"/>
    <col min="12796" max="12796" width="11" style="10" customWidth="1"/>
    <col min="12797" max="12797" width="15.1083333333333" style="10" customWidth="1"/>
    <col min="12798" max="12798" width="21" style="10" customWidth="1"/>
    <col min="12799" max="13046" width="8.775" style="10"/>
    <col min="13047" max="13047" width="11" style="10" customWidth="1"/>
    <col min="13048" max="13048" width="15.4416666666667" style="10" customWidth="1"/>
    <col min="13049" max="13049" width="22.1083333333333" style="10" customWidth="1"/>
    <col min="13050" max="13050" width="15.1083333333333" style="10" customWidth="1"/>
    <col min="13051" max="13051" width="11.8833333333333" style="10" customWidth="1"/>
    <col min="13052" max="13052" width="11" style="10" customWidth="1"/>
    <col min="13053" max="13053" width="15.1083333333333" style="10" customWidth="1"/>
    <col min="13054" max="13054" width="21" style="10" customWidth="1"/>
    <col min="13055" max="13302" width="8.775" style="10"/>
    <col min="13303" max="13303" width="11" style="10" customWidth="1"/>
    <col min="13304" max="13304" width="15.4416666666667" style="10" customWidth="1"/>
    <col min="13305" max="13305" width="22.1083333333333" style="10" customWidth="1"/>
    <col min="13306" max="13306" width="15.1083333333333" style="10" customWidth="1"/>
    <col min="13307" max="13307" width="11.8833333333333" style="10" customWidth="1"/>
    <col min="13308" max="13308" width="11" style="10" customWidth="1"/>
    <col min="13309" max="13309" width="15.1083333333333" style="10" customWidth="1"/>
    <col min="13310" max="13310" width="21" style="10" customWidth="1"/>
    <col min="13311" max="13558" width="8.775" style="10"/>
    <col min="13559" max="13559" width="11" style="10" customWidth="1"/>
    <col min="13560" max="13560" width="15.4416666666667" style="10" customWidth="1"/>
    <col min="13561" max="13561" width="22.1083333333333" style="10" customWidth="1"/>
    <col min="13562" max="13562" width="15.1083333333333" style="10" customWidth="1"/>
    <col min="13563" max="13563" width="11.8833333333333" style="10" customWidth="1"/>
    <col min="13564" max="13564" width="11" style="10" customWidth="1"/>
    <col min="13565" max="13565" width="15.1083333333333" style="10" customWidth="1"/>
    <col min="13566" max="13566" width="21" style="10" customWidth="1"/>
    <col min="13567" max="13814" width="8.775" style="10"/>
    <col min="13815" max="13815" width="11" style="10" customWidth="1"/>
    <col min="13816" max="13816" width="15.4416666666667" style="10" customWidth="1"/>
    <col min="13817" max="13817" width="22.1083333333333" style="10" customWidth="1"/>
    <col min="13818" max="13818" width="15.1083333333333" style="10" customWidth="1"/>
    <col min="13819" max="13819" width="11.8833333333333" style="10" customWidth="1"/>
    <col min="13820" max="13820" width="11" style="10" customWidth="1"/>
    <col min="13821" max="13821" width="15.1083333333333" style="10" customWidth="1"/>
    <col min="13822" max="13822" width="21" style="10" customWidth="1"/>
    <col min="13823" max="14070" width="8.775" style="10"/>
    <col min="14071" max="14071" width="11" style="10" customWidth="1"/>
    <col min="14072" max="14072" width="15.4416666666667" style="10" customWidth="1"/>
    <col min="14073" max="14073" width="22.1083333333333" style="10" customWidth="1"/>
    <col min="14074" max="14074" width="15.1083333333333" style="10" customWidth="1"/>
    <col min="14075" max="14075" width="11.8833333333333" style="10" customWidth="1"/>
    <col min="14076" max="14076" width="11" style="10" customWidth="1"/>
    <col min="14077" max="14077" width="15.1083333333333" style="10" customWidth="1"/>
    <col min="14078" max="14078" width="21" style="10" customWidth="1"/>
    <col min="14079" max="14326" width="8.775" style="10"/>
    <col min="14327" max="14327" width="11" style="10" customWidth="1"/>
    <col min="14328" max="14328" width="15.4416666666667" style="10" customWidth="1"/>
    <col min="14329" max="14329" width="22.1083333333333" style="10" customWidth="1"/>
    <col min="14330" max="14330" width="15.1083333333333" style="10" customWidth="1"/>
    <col min="14331" max="14331" width="11.8833333333333" style="10" customWidth="1"/>
    <col min="14332" max="14332" width="11" style="10" customWidth="1"/>
    <col min="14333" max="14333" width="15.1083333333333" style="10" customWidth="1"/>
    <col min="14334" max="14334" width="21" style="10" customWidth="1"/>
    <col min="14335" max="14582" width="8.775" style="10"/>
    <col min="14583" max="14583" width="11" style="10" customWidth="1"/>
    <col min="14584" max="14584" width="15.4416666666667" style="10" customWidth="1"/>
    <col min="14585" max="14585" width="22.1083333333333" style="10" customWidth="1"/>
    <col min="14586" max="14586" width="15.1083333333333" style="10" customWidth="1"/>
    <col min="14587" max="14587" width="11.8833333333333" style="10" customWidth="1"/>
    <col min="14588" max="14588" width="11" style="10" customWidth="1"/>
    <col min="14589" max="14589" width="15.1083333333333" style="10" customWidth="1"/>
    <col min="14590" max="14590" width="21" style="10" customWidth="1"/>
    <col min="14591" max="14838" width="8.775" style="10"/>
    <col min="14839" max="14839" width="11" style="10" customWidth="1"/>
    <col min="14840" max="14840" width="15.4416666666667" style="10" customWidth="1"/>
    <col min="14841" max="14841" width="22.1083333333333" style="10" customWidth="1"/>
    <col min="14842" max="14842" width="15.1083333333333" style="10" customWidth="1"/>
    <col min="14843" max="14843" width="11.8833333333333" style="10" customWidth="1"/>
    <col min="14844" max="14844" width="11" style="10" customWidth="1"/>
    <col min="14845" max="14845" width="15.1083333333333" style="10" customWidth="1"/>
    <col min="14846" max="14846" width="21" style="10" customWidth="1"/>
    <col min="14847" max="15094" width="8.775" style="10"/>
    <col min="15095" max="15095" width="11" style="10" customWidth="1"/>
    <col min="15096" max="15096" width="15.4416666666667" style="10" customWidth="1"/>
    <col min="15097" max="15097" width="22.1083333333333" style="10" customWidth="1"/>
    <col min="15098" max="15098" width="15.1083333333333" style="10" customWidth="1"/>
    <col min="15099" max="15099" width="11.8833333333333" style="10" customWidth="1"/>
    <col min="15100" max="15100" width="11" style="10" customWidth="1"/>
    <col min="15101" max="15101" width="15.1083333333333" style="10" customWidth="1"/>
    <col min="15102" max="15102" width="21" style="10" customWidth="1"/>
    <col min="15103" max="15350" width="8.775" style="10"/>
    <col min="15351" max="15351" width="11" style="10" customWidth="1"/>
    <col min="15352" max="15352" width="15.4416666666667" style="10" customWidth="1"/>
    <col min="15353" max="15353" width="22.1083333333333" style="10" customWidth="1"/>
    <col min="15354" max="15354" width="15.1083333333333" style="10" customWidth="1"/>
    <col min="15355" max="15355" width="11.8833333333333" style="10" customWidth="1"/>
    <col min="15356" max="15356" width="11" style="10" customWidth="1"/>
    <col min="15357" max="15357" width="15.1083333333333" style="10" customWidth="1"/>
    <col min="15358" max="15358" width="21" style="10" customWidth="1"/>
    <col min="15359" max="15606" width="8.775" style="10"/>
    <col min="15607" max="15607" width="11" style="10" customWidth="1"/>
    <col min="15608" max="15608" width="15.4416666666667" style="10" customWidth="1"/>
    <col min="15609" max="15609" width="22.1083333333333" style="10" customWidth="1"/>
    <col min="15610" max="15610" width="15.1083333333333" style="10" customWidth="1"/>
    <col min="15611" max="15611" width="11.8833333333333" style="10" customWidth="1"/>
    <col min="15612" max="15612" width="11" style="10" customWidth="1"/>
    <col min="15613" max="15613" width="15.1083333333333" style="10" customWidth="1"/>
    <col min="15614" max="15614" width="21" style="10" customWidth="1"/>
    <col min="15615" max="15862" width="8.775" style="10"/>
    <col min="15863" max="15863" width="11" style="10" customWidth="1"/>
    <col min="15864" max="15864" width="15.4416666666667" style="10" customWidth="1"/>
    <col min="15865" max="15865" width="22.1083333333333" style="10" customWidth="1"/>
    <col min="15866" max="15866" width="15.1083333333333" style="10" customWidth="1"/>
    <col min="15867" max="15867" width="11.8833333333333" style="10" customWidth="1"/>
    <col min="15868" max="15868" width="11" style="10" customWidth="1"/>
    <col min="15869" max="15869" width="15.1083333333333" style="10" customWidth="1"/>
    <col min="15870" max="15870" width="21" style="10" customWidth="1"/>
    <col min="15871" max="16118" width="8.775" style="10"/>
    <col min="16119" max="16119" width="11" style="10" customWidth="1"/>
    <col min="16120" max="16120" width="15.4416666666667" style="10" customWidth="1"/>
    <col min="16121" max="16121" width="22.1083333333333" style="10" customWidth="1"/>
    <col min="16122" max="16122" width="15.1083333333333" style="10" customWidth="1"/>
    <col min="16123" max="16123" width="11.8833333333333" style="10" customWidth="1"/>
    <col min="16124" max="16124" width="11" style="10" customWidth="1"/>
    <col min="16125" max="16125" width="15.1083333333333" style="10" customWidth="1"/>
    <col min="16126" max="16126" width="21" style="10" customWidth="1"/>
    <col min="16127" max="16384" width="8.775" style="10"/>
  </cols>
  <sheetData>
    <row r="1" ht="38.25" customHeight="1" spans="1:7">
      <c r="A1" s="1" t="s">
        <v>25</v>
      </c>
      <c r="B1" s="1"/>
      <c r="C1" s="1"/>
      <c r="D1" s="17"/>
      <c r="E1" s="1"/>
      <c r="F1" s="1"/>
      <c r="G1" s="1"/>
    </row>
    <row r="2" ht="36" customHeight="1" spans="1:7">
      <c r="A2" s="2" t="s">
        <v>11</v>
      </c>
      <c r="B2" s="2" t="s">
        <v>12</v>
      </c>
      <c r="C2" s="2" t="s">
        <v>26</v>
      </c>
      <c r="D2" s="18" t="s">
        <v>27</v>
      </c>
      <c r="E2" s="3" t="s">
        <v>28</v>
      </c>
      <c r="F2" s="3" t="s">
        <v>29</v>
      </c>
      <c r="G2" s="2" t="s">
        <v>16</v>
      </c>
    </row>
    <row r="3" ht="21" customHeight="1" spans="1:7">
      <c r="A3" s="19" t="s">
        <v>30</v>
      </c>
      <c r="B3" s="19"/>
      <c r="C3" s="19"/>
      <c r="D3" s="20"/>
      <c r="E3" s="19"/>
      <c r="F3" s="19"/>
      <c r="G3" s="19"/>
    </row>
    <row r="4" ht="30" customHeight="1" spans="1:7">
      <c r="A4" s="4">
        <v>1</v>
      </c>
      <c r="B4" s="5" t="s">
        <v>124</v>
      </c>
      <c r="C4" s="6" t="s">
        <v>44</v>
      </c>
      <c r="D4" s="8">
        <v>2</v>
      </c>
      <c r="E4" s="7"/>
      <c r="F4" s="7">
        <f>D4*E4</f>
        <v>0</v>
      </c>
      <c r="G4" s="5" t="s">
        <v>35</v>
      </c>
    </row>
    <row r="5" ht="30" customHeight="1" spans="1:7">
      <c r="A5" s="4">
        <v>2</v>
      </c>
      <c r="B5" s="5" t="s">
        <v>125</v>
      </c>
      <c r="C5" s="6" t="s">
        <v>32</v>
      </c>
      <c r="D5" s="21">
        <f>D12</f>
        <v>22.09</v>
      </c>
      <c r="E5" s="7"/>
      <c r="F5" s="7">
        <f>D5*E5</f>
        <v>0</v>
      </c>
      <c r="G5" s="5" t="s">
        <v>35</v>
      </c>
    </row>
    <row r="6" ht="30" customHeight="1" spans="1:7">
      <c r="A6" s="4">
        <v>3</v>
      </c>
      <c r="B6" s="22" t="s">
        <v>47</v>
      </c>
      <c r="C6" s="23" t="s">
        <v>48</v>
      </c>
      <c r="D6" s="24">
        <v>1</v>
      </c>
      <c r="E6" s="24"/>
      <c r="F6" s="7">
        <f>D6*E6</f>
        <v>0</v>
      </c>
      <c r="G6" s="5" t="s">
        <v>49</v>
      </c>
    </row>
    <row r="7" ht="30" customHeight="1" spans="1:7">
      <c r="A7" s="4">
        <v>4</v>
      </c>
      <c r="B7" s="22" t="s">
        <v>50</v>
      </c>
      <c r="C7" s="23" t="s">
        <v>48</v>
      </c>
      <c r="D7" s="24">
        <v>1</v>
      </c>
      <c r="E7" s="24"/>
      <c r="F7" s="7">
        <f>D7*E7</f>
        <v>0</v>
      </c>
      <c r="G7" s="5" t="s">
        <v>51</v>
      </c>
    </row>
    <row r="8" ht="30" customHeight="1" spans="1:7">
      <c r="A8" s="4">
        <v>5</v>
      </c>
      <c r="B8" s="5" t="s">
        <v>126</v>
      </c>
      <c r="C8" s="6" t="s">
        <v>18</v>
      </c>
      <c r="D8" s="8">
        <v>1</v>
      </c>
      <c r="E8" s="7"/>
      <c r="F8" s="7">
        <f>D8*E8</f>
        <v>0</v>
      </c>
      <c r="G8" s="5" t="s">
        <v>127</v>
      </c>
    </row>
    <row r="9" ht="30" customHeight="1" spans="1:7">
      <c r="A9" s="4" t="s">
        <v>54</v>
      </c>
      <c r="B9" s="4"/>
      <c r="C9" s="4"/>
      <c r="D9" s="8">
        <f>SUM(F4:F8)</f>
        <v>0</v>
      </c>
      <c r="E9" s="7"/>
      <c r="F9" s="7"/>
      <c r="G9" s="4"/>
    </row>
    <row r="10" ht="30" customHeight="1" spans="1:7">
      <c r="A10" s="19" t="s">
        <v>55</v>
      </c>
      <c r="B10" s="19"/>
      <c r="C10" s="19"/>
      <c r="D10" s="20"/>
      <c r="E10" s="19"/>
      <c r="F10" s="19"/>
      <c r="G10" s="19"/>
    </row>
    <row r="11" ht="30" customHeight="1" spans="1:7">
      <c r="A11" s="4">
        <v>1</v>
      </c>
      <c r="B11" s="5" t="s">
        <v>128</v>
      </c>
      <c r="C11" s="6" t="s">
        <v>44</v>
      </c>
      <c r="D11" s="8">
        <v>2</v>
      </c>
      <c r="E11" s="7"/>
      <c r="F11" s="7">
        <f t="shared" ref="F11:F16" si="0">D11*E11</f>
        <v>0</v>
      </c>
      <c r="G11" s="5" t="s">
        <v>64</v>
      </c>
    </row>
    <row r="12" ht="30" customHeight="1" spans="1:7">
      <c r="A12" s="4">
        <v>2</v>
      </c>
      <c r="B12" s="5" t="s">
        <v>129</v>
      </c>
      <c r="C12" s="6" t="s">
        <v>32</v>
      </c>
      <c r="D12" s="8">
        <f>(3.6*2.2+1.4*2)+(2.35*2.2+1.6*2)+3</f>
        <v>22.09</v>
      </c>
      <c r="E12" s="7"/>
      <c r="F12" s="7">
        <f t="shared" si="0"/>
        <v>0</v>
      </c>
      <c r="G12" s="5" t="s">
        <v>130</v>
      </c>
    </row>
    <row r="13" ht="30" customHeight="1" spans="1:7">
      <c r="A13" s="4">
        <v>3</v>
      </c>
      <c r="B13" s="5" t="s">
        <v>131</v>
      </c>
      <c r="C13" s="6" t="s">
        <v>32</v>
      </c>
      <c r="D13" s="7">
        <f>3.1*4.2</f>
        <v>13.02</v>
      </c>
      <c r="E13" s="7"/>
      <c r="F13" s="7">
        <f t="shared" si="0"/>
        <v>0</v>
      </c>
      <c r="G13" s="5" t="s">
        <v>69</v>
      </c>
    </row>
    <row r="14" ht="30" customHeight="1" spans="1:7">
      <c r="A14" s="4">
        <v>4</v>
      </c>
      <c r="B14" s="5" t="s">
        <v>132</v>
      </c>
      <c r="C14" s="6" t="s">
        <v>110</v>
      </c>
      <c r="D14" s="7">
        <v>4</v>
      </c>
      <c r="E14" s="4"/>
      <c r="F14" s="7">
        <f t="shared" si="0"/>
        <v>0</v>
      </c>
      <c r="G14" s="5" t="s">
        <v>111</v>
      </c>
    </row>
    <row r="15" ht="30" customHeight="1" spans="1:7">
      <c r="A15" s="4">
        <v>5</v>
      </c>
      <c r="B15" s="5" t="s">
        <v>133</v>
      </c>
      <c r="C15" s="6" t="s">
        <v>110</v>
      </c>
      <c r="D15" s="7">
        <v>2</v>
      </c>
      <c r="E15" s="4"/>
      <c r="F15" s="7">
        <f t="shared" si="0"/>
        <v>0</v>
      </c>
      <c r="G15" s="5" t="s">
        <v>111</v>
      </c>
    </row>
    <row r="16" ht="30" customHeight="1" spans="1:7">
      <c r="A16" s="4">
        <v>6</v>
      </c>
      <c r="B16" s="5" t="s">
        <v>134</v>
      </c>
      <c r="C16" s="6" t="s">
        <v>61</v>
      </c>
      <c r="D16" s="7">
        <v>2</v>
      </c>
      <c r="E16" s="4"/>
      <c r="F16" s="7">
        <f t="shared" si="0"/>
        <v>0</v>
      </c>
      <c r="G16" s="5" t="s">
        <v>111</v>
      </c>
    </row>
    <row r="17" ht="30" customHeight="1" spans="1:7">
      <c r="A17" s="4" t="s">
        <v>54</v>
      </c>
      <c r="B17" s="4"/>
      <c r="C17" s="4"/>
      <c r="D17" s="8">
        <f>SUM(F11:F16)</f>
        <v>0</v>
      </c>
      <c r="E17" s="7"/>
      <c r="F17" s="7"/>
      <c r="G17" s="4"/>
    </row>
    <row r="18" ht="30" customHeight="1" spans="1:7">
      <c r="A18" s="4" t="s">
        <v>123</v>
      </c>
      <c r="B18" s="4"/>
      <c r="C18" s="4"/>
      <c r="D18" s="8">
        <f>D17+D9</f>
        <v>0</v>
      </c>
      <c r="E18" s="7"/>
      <c r="F18" s="7"/>
      <c r="G18" s="4"/>
    </row>
  </sheetData>
  <mergeCells count="9">
    <mergeCell ref="A1:G1"/>
    <mergeCell ref="A3:G3"/>
    <mergeCell ref="A9:C9"/>
    <mergeCell ref="D9:F9"/>
    <mergeCell ref="A10:G10"/>
    <mergeCell ref="A17:C17"/>
    <mergeCell ref="D17:F17"/>
    <mergeCell ref="A18:C18"/>
    <mergeCell ref="D18:F18"/>
  </mergeCells>
  <pageMargins left="0.251388888888889" right="0.251388888888889" top="0.751388888888889" bottom="0.751388888888889" header="0.298611111111111" footer="0.298611111111111"/>
  <pageSetup paperSize="9" fitToHeight="0" orientation="portrait" horizontalDpi="600" verticalDpi="3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view="pageBreakPreview" zoomScaleNormal="115" zoomScaleSheetLayoutView="100" workbookViewId="0">
      <selection activeCell="K14" sqref="K14"/>
    </sheetView>
  </sheetViews>
  <sheetFormatPr defaultColWidth="8.775" defaultRowHeight="16.5" outlineLevelCol="6"/>
  <cols>
    <col min="1" max="1" width="3.89166666666667" style="10" customWidth="1"/>
    <col min="2" max="2" width="23.5583333333333" style="10" customWidth="1"/>
    <col min="3" max="3" width="6.775" style="10" customWidth="1"/>
    <col min="4" max="4" width="8.225" style="11" customWidth="1"/>
    <col min="5" max="5" width="9.33333333333333" style="11" customWidth="1"/>
    <col min="6" max="6" width="10.5583333333333" style="12" customWidth="1"/>
    <col min="7" max="7" width="34.1083333333333" style="10" customWidth="1"/>
    <col min="8" max="8" width="8.775" style="13"/>
    <col min="9" max="246" width="8.775" style="10"/>
    <col min="247" max="247" width="11" style="10" customWidth="1"/>
    <col min="248" max="248" width="15.4416666666667" style="10" customWidth="1"/>
    <col min="249" max="249" width="22.1083333333333" style="10" customWidth="1"/>
    <col min="250" max="250" width="15.1083333333333" style="10" customWidth="1"/>
    <col min="251" max="251" width="11.8833333333333" style="10" customWidth="1"/>
    <col min="252" max="252" width="11" style="10" customWidth="1"/>
    <col min="253" max="253" width="15.1083333333333" style="10" customWidth="1"/>
    <col min="254" max="254" width="21" style="10" customWidth="1"/>
    <col min="255" max="502" width="8.775" style="10"/>
    <col min="503" max="503" width="11" style="10" customWidth="1"/>
    <col min="504" max="504" width="15.4416666666667" style="10" customWidth="1"/>
    <col min="505" max="505" width="22.1083333333333" style="10" customWidth="1"/>
    <col min="506" max="506" width="15.1083333333333" style="10" customWidth="1"/>
    <col min="507" max="507" width="11.8833333333333" style="10" customWidth="1"/>
    <col min="508" max="508" width="11" style="10" customWidth="1"/>
    <col min="509" max="509" width="15.1083333333333" style="10" customWidth="1"/>
    <col min="510" max="510" width="21" style="10" customWidth="1"/>
    <col min="511" max="758" width="8.775" style="10"/>
    <col min="759" max="759" width="11" style="10" customWidth="1"/>
    <col min="760" max="760" width="15.4416666666667" style="10" customWidth="1"/>
    <col min="761" max="761" width="22.1083333333333" style="10" customWidth="1"/>
    <col min="762" max="762" width="15.1083333333333" style="10" customWidth="1"/>
    <col min="763" max="763" width="11.8833333333333" style="10" customWidth="1"/>
    <col min="764" max="764" width="11" style="10" customWidth="1"/>
    <col min="765" max="765" width="15.1083333333333" style="10" customWidth="1"/>
    <col min="766" max="766" width="21" style="10" customWidth="1"/>
    <col min="767" max="1014" width="8.775" style="10"/>
    <col min="1015" max="1015" width="11" style="10" customWidth="1"/>
    <col min="1016" max="1016" width="15.4416666666667" style="10" customWidth="1"/>
    <col min="1017" max="1017" width="22.1083333333333" style="10" customWidth="1"/>
    <col min="1018" max="1018" width="15.1083333333333" style="10" customWidth="1"/>
    <col min="1019" max="1019" width="11.8833333333333" style="10" customWidth="1"/>
    <col min="1020" max="1020" width="11" style="10" customWidth="1"/>
    <col min="1021" max="1021" width="15.1083333333333" style="10" customWidth="1"/>
    <col min="1022" max="1022" width="21" style="10" customWidth="1"/>
    <col min="1023" max="1270" width="8.775" style="10"/>
    <col min="1271" max="1271" width="11" style="10" customWidth="1"/>
    <col min="1272" max="1272" width="15.4416666666667" style="10" customWidth="1"/>
    <col min="1273" max="1273" width="22.1083333333333" style="10" customWidth="1"/>
    <col min="1274" max="1274" width="15.1083333333333" style="10" customWidth="1"/>
    <col min="1275" max="1275" width="11.8833333333333" style="10" customWidth="1"/>
    <col min="1276" max="1276" width="11" style="10" customWidth="1"/>
    <col min="1277" max="1277" width="15.1083333333333" style="10" customWidth="1"/>
    <col min="1278" max="1278" width="21" style="10" customWidth="1"/>
    <col min="1279" max="1526" width="8.775" style="10"/>
    <col min="1527" max="1527" width="11" style="10" customWidth="1"/>
    <col min="1528" max="1528" width="15.4416666666667" style="10" customWidth="1"/>
    <col min="1529" max="1529" width="22.1083333333333" style="10" customWidth="1"/>
    <col min="1530" max="1530" width="15.1083333333333" style="10" customWidth="1"/>
    <col min="1531" max="1531" width="11.8833333333333" style="10" customWidth="1"/>
    <col min="1532" max="1532" width="11" style="10" customWidth="1"/>
    <col min="1533" max="1533" width="15.1083333333333" style="10" customWidth="1"/>
    <col min="1534" max="1534" width="21" style="10" customWidth="1"/>
    <col min="1535" max="1782" width="8.775" style="10"/>
    <col min="1783" max="1783" width="11" style="10" customWidth="1"/>
    <col min="1784" max="1784" width="15.4416666666667" style="10" customWidth="1"/>
    <col min="1785" max="1785" width="22.1083333333333" style="10" customWidth="1"/>
    <col min="1786" max="1786" width="15.1083333333333" style="10" customWidth="1"/>
    <col min="1787" max="1787" width="11.8833333333333" style="10" customWidth="1"/>
    <col min="1788" max="1788" width="11" style="10" customWidth="1"/>
    <col min="1789" max="1789" width="15.1083333333333" style="10" customWidth="1"/>
    <col min="1790" max="1790" width="21" style="10" customWidth="1"/>
    <col min="1791" max="2038" width="8.775" style="10"/>
    <col min="2039" max="2039" width="11" style="10" customWidth="1"/>
    <col min="2040" max="2040" width="15.4416666666667" style="10" customWidth="1"/>
    <col min="2041" max="2041" width="22.1083333333333" style="10" customWidth="1"/>
    <col min="2042" max="2042" width="15.1083333333333" style="10" customWidth="1"/>
    <col min="2043" max="2043" width="11.8833333333333" style="10" customWidth="1"/>
    <col min="2044" max="2044" width="11" style="10" customWidth="1"/>
    <col min="2045" max="2045" width="15.1083333333333" style="10" customWidth="1"/>
    <col min="2046" max="2046" width="21" style="10" customWidth="1"/>
    <col min="2047" max="2294" width="8.775" style="10"/>
    <col min="2295" max="2295" width="11" style="10" customWidth="1"/>
    <col min="2296" max="2296" width="15.4416666666667" style="10" customWidth="1"/>
    <col min="2297" max="2297" width="22.1083333333333" style="10" customWidth="1"/>
    <col min="2298" max="2298" width="15.1083333333333" style="10" customWidth="1"/>
    <col min="2299" max="2299" width="11.8833333333333" style="10" customWidth="1"/>
    <col min="2300" max="2300" width="11" style="10" customWidth="1"/>
    <col min="2301" max="2301" width="15.1083333333333" style="10" customWidth="1"/>
    <col min="2302" max="2302" width="21" style="10" customWidth="1"/>
    <col min="2303" max="2550" width="8.775" style="10"/>
    <col min="2551" max="2551" width="11" style="10" customWidth="1"/>
    <col min="2552" max="2552" width="15.4416666666667" style="10" customWidth="1"/>
    <col min="2553" max="2553" width="22.1083333333333" style="10" customWidth="1"/>
    <col min="2554" max="2554" width="15.1083333333333" style="10" customWidth="1"/>
    <col min="2555" max="2555" width="11.8833333333333" style="10" customWidth="1"/>
    <col min="2556" max="2556" width="11" style="10" customWidth="1"/>
    <col min="2557" max="2557" width="15.1083333333333" style="10" customWidth="1"/>
    <col min="2558" max="2558" width="21" style="10" customWidth="1"/>
    <col min="2559" max="2806" width="8.775" style="10"/>
    <col min="2807" max="2807" width="11" style="10" customWidth="1"/>
    <col min="2808" max="2808" width="15.4416666666667" style="10" customWidth="1"/>
    <col min="2809" max="2809" width="22.1083333333333" style="10" customWidth="1"/>
    <col min="2810" max="2810" width="15.1083333333333" style="10" customWidth="1"/>
    <col min="2811" max="2811" width="11.8833333333333" style="10" customWidth="1"/>
    <col min="2812" max="2812" width="11" style="10" customWidth="1"/>
    <col min="2813" max="2813" width="15.1083333333333" style="10" customWidth="1"/>
    <col min="2814" max="2814" width="21" style="10" customWidth="1"/>
    <col min="2815" max="3062" width="8.775" style="10"/>
    <col min="3063" max="3063" width="11" style="10" customWidth="1"/>
    <col min="3064" max="3064" width="15.4416666666667" style="10" customWidth="1"/>
    <col min="3065" max="3065" width="22.1083333333333" style="10" customWidth="1"/>
    <col min="3066" max="3066" width="15.1083333333333" style="10" customWidth="1"/>
    <col min="3067" max="3067" width="11.8833333333333" style="10" customWidth="1"/>
    <col min="3068" max="3068" width="11" style="10" customWidth="1"/>
    <col min="3069" max="3069" width="15.1083333333333" style="10" customWidth="1"/>
    <col min="3070" max="3070" width="21" style="10" customWidth="1"/>
    <col min="3071" max="3318" width="8.775" style="10"/>
    <col min="3319" max="3319" width="11" style="10" customWidth="1"/>
    <col min="3320" max="3320" width="15.4416666666667" style="10" customWidth="1"/>
    <col min="3321" max="3321" width="22.1083333333333" style="10" customWidth="1"/>
    <col min="3322" max="3322" width="15.1083333333333" style="10" customWidth="1"/>
    <col min="3323" max="3323" width="11.8833333333333" style="10" customWidth="1"/>
    <col min="3324" max="3324" width="11" style="10" customWidth="1"/>
    <col min="3325" max="3325" width="15.1083333333333" style="10" customWidth="1"/>
    <col min="3326" max="3326" width="21" style="10" customWidth="1"/>
    <col min="3327" max="3574" width="8.775" style="10"/>
    <col min="3575" max="3575" width="11" style="10" customWidth="1"/>
    <col min="3576" max="3576" width="15.4416666666667" style="10" customWidth="1"/>
    <col min="3577" max="3577" width="22.1083333333333" style="10" customWidth="1"/>
    <col min="3578" max="3578" width="15.1083333333333" style="10" customWidth="1"/>
    <col min="3579" max="3579" width="11.8833333333333" style="10" customWidth="1"/>
    <col min="3580" max="3580" width="11" style="10" customWidth="1"/>
    <col min="3581" max="3581" width="15.1083333333333" style="10" customWidth="1"/>
    <col min="3582" max="3582" width="21" style="10" customWidth="1"/>
    <col min="3583" max="3830" width="8.775" style="10"/>
    <col min="3831" max="3831" width="11" style="10" customWidth="1"/>
    <col min="3832" max="3832" width="15.4416666666667" style="10" customWidth="1"/>
    <col min="3833" max="3833" width="22.1083333333333" style="10" customWidth="1"/>
    <col min="3834" max="3834" width="15.1083333333333" style="10" customWidth="1"/>
    <col min="3835" max="3835" width="11.8833333333333" style="10" customWidth="1"/>
    <col min="3836" max="3836" width="11" style="10" customWidth="1"/>
    <col min="3837" max="3837" width="15.1083333333333" style="10" customWidth="1"/>
    <col min="3838" max="3838" width="21" style="10" customWidth="1"/>
    <col min="3839" max="4086" width="8.775" style="10"/>
    <col min="4087" max="4087" width="11" style="10" customWidth="1"/>
    <col min="4088" max="4088" width="15.4416666666667" style="10" customWidth="1"/>
    <col min="4089" max="4089" width="22.1083333333333" style="10" customWidth="1"/>
    <col min="4090" max="4090" width="15.1083333333333" style="10" customWidth="1"/>
    <col min="4091" max="4091" width="11.8833333333333" style="10" customWidth="1"/>
    <col min="4092" max="4092" width="11" style="10" customWidth="1"/>
    <col min="4093" max="4093" width="15.1083333333333" style="10" customWidth="1"/>
    <col min="4094" max="4094" width="21" style="10" customWidth="1"/>
    <col min="4095" max="4342" width="8.775" style="10"/>
    <col min="4343" max="4343" width="11" style="10" customWidth="1"/>
    <col min="4344" max="4344" width="15.4416666666667" style="10" customWidth="1"/>
    <col min="4345" max="4345" width="22.1083333333333" style="10" customWidth="1"/>
    <col min="4346" max="4346" width="15.1083333333333" style="10" customWidth="1"/>
    <col min="4347" max="4347" width="11.8833333333333" style="10" customWidth="1"/>
    <col min="4348" max="4348" width="11" style="10" customWidth="1"/>
    <col min="4349" max="4349" width="15.1083333333333" style="10" customWidth="1"/>
    <col min="4350" max="4350" width="21" style="10" customWidth="1"/>
    <col min="4351" max="4598" width="8.775" style="10"/>
    <col min="4599" max="4599" width="11" style="10" customWidth="1"/>
    <col min="4600" max="4600" width="15.4416666666667" style="10" customWidth="1"/>
    <col min="4601" max="4601" width="22.1083333333333" style="10" customWidth="1"/>
    <col min="4602" max="4602" width="15.1083333333333" style="10" customWidth="1"/>
    <col min="4603" max="4603" width="11.8833333333333" style="10" customWidth="1"/>
    <col min="4604" max="4604" width="11" style="10" customWidth="1"/>
    <col min="4605" max="4605" width="15.1083333333333" style="10" customWidth="1"/>
    <col min="4606" max="4606" width="21" style="10" customWidth="1"/>
    <col min="4607" max="4854" width="8.775" style="10"/>
    <col min="4855" max="4855" width="11" style="10" customWidth="1"/>
    <col min="4856" max="4856" width="15.4416666666667" style="10" customWidth="1"/>
    <col min="4857" max="4857" width="22.1083333333333" style="10" customWidth="1"/>
    <col min="4858" max="4858" width="15.1083333333333" style="10" customWidth="1"/>
    <col min="4859" max="4859" width="11.8833333333333" style="10" customWidth="1"/>
    <col min="4860" max="4860" width="11" style="10" customWidth="1"/>
    <col min="4861" max="4861" width="15.1083333333333" style="10" customWidth="1"/>
    <col min="4862" max="4862" width="21" style="10" customWidth="1"/>
    <col min="4863" max="5110" width="8.775" style="10"/>
    <col min="5111" max="5111" width="11" style="10" customWidth="1"/>
    <col min="5112" max="5112" width="15.4416666666667" style="10" customWidth="1"/>
    <col min="5113" max="5113" width="22.1083333333333" style="10" customWidth="1"/>
    <col min="5114" max="5114" width="15.1083333333333" style="10" customWidth="1"/>
    <col min="5115" max="5115" width="11.8833333333333" style="10" customWidth="1"/>
    <col min="5116" max="5116" width="11" style="10" customWidth="1"/>
    <col min="5117" max="5117" width="15.1083333333333" style="10" customWidth="1"/>
    <col min="5118" max="5118" width="21" style="10" customWidth="1"/>
    <col min="5119" max="5366" width="8.775" style="10"/>
    <col min="5367" max="5367" width="11" style="10" customWidth="1"/>
    <col min="5368" max="5368" width="15.4416666666667" style="10" customWidth="1"/>
    <col min="5369" max="5369" width="22.1083333333333" style="10" customWidth="1"/>
    <col min="5370" max="5370" width="15.1083333333333" style="10" customWidth="1"/>
    <col min="5371" max="5371" width="11.8833333333333" style="10" customWidth="1"/>
    <col min="5372" max="5372" width="11" style="10" customWidth="1"/>
    <col min="5373" max="5373" width="15.1083333333333" style="10" customWidth="1"/>
    <col min="5374" max="5374" width="21" style="10" customWidth="1"/>
    <col min="5375" max="5622" width="8.775" style="10"/>
    <col min="5623" max="5623" width="11" style="10" customWidth="1"/>
    <col min="5624" max="5624" width="15.4416666666667" style="10" customWidth="1"/>
    <col min="5625" max="5625" width="22.1083333333333" style="10" customWidth="1"/>
    <col min="5626" max="5626" width="15.1083333333333" style="10" customWidth="1"/>
    <col min="5627" max="5627" width="11.8833333333333" style="10" customWidth="1"/>
    <col min="5628" max="5628" width="11" style="10" customWidth="1"/>
    <col min="5629" max="5629" width="15.1083333333333" style="10" customWidth="1"/>
    <col min="5630" max="5630" width="21" style="10" customWidth="1"/>
    <col min="5631" max="5878" width="8.775" style="10"/>
    <col min="5879" max="5879" width="11" style="10" customWidth="1"/>
    <col min="5880" max="5880" width="15.4416666666667" style="10" customWidth="1"/>
    <col min="5881" max="5881" width="22.1083333333333" style="10" customWidth="1"/>
    <col min="5882" max="5882" width="15.1083333333333" style="10" customWidth="1"/>
    <col min="5883" max="5883" width="11.8833333333333" style="10" customWidth="1"/>
    <col min="5884" max="5884" width="11" style="10" customWidth="1"/>
    <col min="5885" max="5885" width="15.1083333333333" style="10" customWidth="1"/>
    <col min="5886" max="5886" width="21" style="10" customWidth="1"/>
    <col min="5887" max="6134" width="8.775" style="10"/>
    <col min="6135" max="6135" width="11" style="10" customWidth="1"/>
    <col min="6136" max="6136" width="15.4416666666667" style="10" customWidth="1"/>
    <col min="6137" max="6137" width="22.1083333333333" style="10" customWidth="1"/>
    <col min="6138" max="6138" width="15.1083333333333" style="10" customWidth="1"/>
    <col min="6139" max="6139" width="11.8833333333333" style="10" customWidth="1"/>
    <col min="6140" max="6140" width="11" style="10" customWidth="1"/>
    <col min="6141" max="6141" width="15.1083333333333" style="10" customWidth="1"/>
    <col min="6142" max="6142" width="21" style="10" customWidth="1"/>
    <col min="6143" max="6390" width="8.775" style="10"/>
    <col min="6391" max="6391" width="11" style="10" customWidth="1"/>
    <col min="6392" max="6392" width="15.4416666666667" style="10" customWidth="1"/>
    <col min="6393" max="6393" width="22.1083333333333" style="10" customWidth="1"/>
    <col min="6394" max="6394" width="15.1083333333333" style="10" customWidth="1"/>
    <col min="6395" max="6395" width="11.8833333333333" style="10" customWidth="1"/>
    <col min="6396" max="6396" width="11" style="10" customWidth="1"/>
    <col min="6397" max="6397" width="15.1083333333333" style="10" customWidth="1"/>
    <col min="6398" max="6398" width="21" style="10" customWidth="1"/>
    <col min="6399" max="6646" width="8.775" style="10"/>
    <col min="6647" max="6647" width="11" style="10" customWidth="1"/>
    <col min="6648" max="6648" width="15.4416666666667" style="10" customWidth="1"/>
    <col min="6649" max="6649" width="22.1083333333333" style="10" customWidth="1"/>
    <col min="6650" max="6650" width="15.1083333333333" style="10" customWidth="1"/>
    <col min="6651" max="6651" width="11.8833333333333" style="10" customWidth="1"/>
    <col min="6652" max="6652" width="11" style="10" customWidth="1"/>
    <col min="6653" max="6653" width="15.1083333333333" style="10" customWidth="1"/>
    <col min="6654" max="6654" width="21" style="10" customWidth="1"/>
    <col min="6655" max="6902" width="8.775" style="10"/>
    <col min="6903" max="6903" width="11" style="10" customWidth="1"/>
    <col min="6904" max="6904" width="15.4416666666667" style="10" customWidth="1"/>
    <col min="6905" max="6905" width="22.1083333333333" style="10" customWidth="1"/>
    <col min="6906" max="6906" width="15.1083333333333" style="10" customWidth="1"/>
    <col min="6907" max="6907" width="11.8833333333333" style="10" customWidth="1"/>
    <col min="6908" max="6908" width="11" style="10" customWidth="1"/>
    <col min="6909" max="6909" width="15.1083333333333" style="10" customWidth="1"/>
    <col min="6910" max="6910" width="21" style="10" customWidth="1"/>
    <col min="6911" max="7158" width="8.775" style="10"/>
    <col min="7159" max="7159" width="11" style="10" customWidth="1"/>
    <col min="7160" max="7160" width="15.4416666666667" style="10" customWidth="1"/>
    <col min="7161" max="7161" width="22.1083333333333" style="10" customWidth="1"/>
    <col min="7162" max="7162" width="15.1083333333333" style="10" customWidth="1"/>
    <col min="7163" max="7163" width="11.8833333333333" style="10" customWidth="1"/>
    <col min="7164" max="7164" width="11" style="10" customWidth="1"/>
    <col min="7165" max="7165" width="15.1083333333333" style="10" customWidth="1"/>
    <col min="7166" max="7166" width="21" style="10" customWidth="1"/>
    <col min="7167" max="7414" width="8.775" style="10"/>
    <col min="7415" max="7415" width="11" style="10" customWidth="1"/>
    <col min="7416" max="7416" width="15.4416666666667" style="10" customWidth="1"/>
    <col min="7417" max="7417" width="22.1083333333333" style="10" customWidth="1"/>
    <col min="7418" max="7418" width="15.1083333333333" style="10" customWidth="1"/>
    <col min="7419" max="7419" width="11.8833333333333" style="10" customWidth="1"/>
    <col min="7420" max="7420" width="11" style="10" customWidth="1"/>
    <col min="7421" max="7421" width="15.1083333333333" style="10" customWidth="1"/>
    <col min="7422" max="7422" width="21" style="10" customWidth="1"/>
    <col min="7423" max="7670" width="8.775" style="10"/>
    <col min="7671" max="7671" width="11" style="10" customWidth="1"/>
    <col min="7672" max="7672" width="15.4416666666667" style="10" customWidth="1"/>
    <col min="7673" max="7673" width="22.1083333333333" style="10" customWidth="1"/>
    <col min="7674" max="7674" width="15.1083333333333" style="10" customWidth="1"/>
    <col min="7675" max="7675" width="11.8833333333333" style="10" customWidth="1"/>
    <col min="7676" max="7676" width="11" style="10" customWidth="1"/>
    <col min="7677" max="7677" width="15.1083333333333" style="10" customWidth="1"/>
    <col min="7678" max="7678" width="21" style="10" customWidth="1"/>
    <col min="7679" max="7926" width="8.775" style="10"/>
    <col min="7927" max="7927" width="11" style="10" customWidth="1"/>
    <col min="7928" max="7928" width="15.4416666666667" style="10" customWidth="1"/>
    <col min="7929" max="7929" width="22.1083333333333" style="10" customWidth="1"/>
    <col min="7930" max="7930" width="15.1083333333333" style="10" customWidth="1"/>
    <col min="7931" max="7931" width="11.8833333333333" style="10" customWidth="1"/>
    <col min="7932" max="7932" width="11" style="10" customWidth="1"/>
    <col min="7933" max="7933" width="15.1083333333333" style="10" customWidth="1"/>
    <col min="7934" max="7934" width="21" style="10" customWidth="1"/>
    <col min="7935" max="8182" width="8.775" style="10"/>
    <col min="8183" max="8183" width="11" style="10" customWidth="1"/>
    <col min="8184" max="8184" width="15.4416666666667" style="10" customWidth="1"/>
    <col min="8185" max="8185" width="22.1083333333333" style="10" customWidth="1"/>
    <col min="8186" max="8186" width="15.1083333333333" style="10" customWidth="1"/>
    <col min="8187" max="8187" width="11.8833333333333" style="10" customWidth="1"/>
    <col min="8188" max="8188" width="11" style="10" customWidth="1"/>
    <col min="8189" max="8189" width="15.1083333333333" style="10" customWidth="1"/>
    <col min="8190" max="8190" width="21" style="10" customWidth="1"/>
    <col min="8191" max="8438" width="8.775" style="10"/>
    <col min="8439" max="8439" width="11" style="10" customWidth="1"/>
    <col min="8440" max="8440" width="15.4416666666667" style="10" customWidth="1"/>
    <col min="8441" max="8441" width="22.1083333333333" style="10" customWidth="1"/>
    <col min="8442" max="8442" width="15.1083333333333" style="10" customWidth="1"/>
    <col min="8443" max="8443" width="11.8833333333333" style="10" customWidth="1"/>
    <col min="8444" max="8444" width="11" style="10" customWidth="1"/>
    <col min="8445" max="8445" width="15.1083333333333" style="10" customWidth="1"/>
    <col min="8446" max="8446" width="21" style="10" customWidth="1"/>
    <col min="8447" max="8694" width="8.775" style="10"/>
    <col min="8695" max="8695" width="11" style="10" customWidth="1"/>
    <col min="8696" max="8696" width="15.4416666666667" style="10" customWidth="1"/>
    <col min="8697" max="8697" width="22.1083333333333" style="10" customWidth="1"/>
    <col min="8698" max="8698" width="15.1083333333333" style="10" customWidth="1"/>
    <col min="8699" max="8699" width="11.8833333333333" style="10" customWidth="1"/>
    <col min="8700" max="8700" width="11" style="10" customWidth="1"/>
    <col min="8701" max="8701" width="15.1083333333333" style="10" customWidth="1"/>
    <col min="8702" max="8702" width="21" style="10" customWidth="1"/>
    <col min="8703" max="8950" width="8.775" style="10"/>
    <col min="8951" max="8951" width="11" style="10" customWidth="1"/>
    <col min="8952" max="8952" width="15.4416666666667" style="10" customWidth="1"/>
    <col min="8953" max="8953" width="22.1083333333333" style="10" customWidth="1"/>
    <col min="8954" max="8954" width="15.1083333333333" style="10" customWidth="1"/>
    <col min="8955" max="8955" width="11.8833333333333" style="10" customWidth="1"/>
    <col min="8956" max="8956" width="11" style="10" customWidth="1"/>
    <col min="8957" max="8957" width="15.1083333333333" style="10" customWidth="1"/>
    <col min="8958" max="8958" width="21" style="10" customWidth="1"/>
    <col min="8959" max="9206" width="8.775" style="10"/>
    <col min="9207" max="9207" width="11" style="10" customWidth="1"/>
    <col min="9208" max="9208" width="15.4416666666667" style="10" customWidth="1"/>
    <col min="9209" max="9209" width="22.1083333333333" style="10" customWidth="1"/>
    <col min="9210" max="9210" width="15.1083333333333" style="10" customWidth="1"/>
    <col min="9211" max="9211" width="11.8833333333333" style="10" customWidth="1"/>
    <col min="9212" max="9212" width="11" style="10" customWidth="1"/>
    <col min="9213" max="9213" width="15.1083333333333" style="10" customWidth="1"/>
    <col min="9214" max="9214" width="21" style="10" customWidth="1"/>
    <col min="9215" max="9462" width="8.775" style="10"/>
    <col min="9463" max="9463" width="11" style="10" customWidth="1"/>
    <col min="9464" max="9464" width="15.4416666666667" style="10" customWidth="1"/>
    <col min="9465" max="9465" width="22.1083333333333" style="10" customWidth="1"/>
    <col min="9466" max="9466" width="15.1083333333333" style="10" customWidth="1"/>
    <col min="9467" max="9467" width="11.8833333333333" style="10" customWidth="1"/>
    <col min="9468" max="9468" width="11" style="10" customWidth="1"/>
    <col min="9469" max="9469" width="15.1083333333333" style="10" customWidth="1"/>
    <col min="9470" max="9470" width="21" style="10" customWidth="1"/>
    <col min="9471" max="9718" width="8.775" style="10"/>
    <col min="9719" max="9719" width="11" style="10" customWidth="1"/>
    <col min="9720" max="9720" width="15.4416666666667" style="10" customWidth="1"/>
    <col min="9721" max="9721" width="22.1083333333333" style="10" customWidth="1"/>
    <col min="9722" max="9722" width="15.1083333333333" style="10" customWidth="1"/>
    <col min="9723" max="9723" width="11.8833333333333" style="10" customWidth="1"/>
    <col min="9724" max="9724" width="11" style="10" customWidth="1"/>
    <col min="9725" max="9725" width="15.1083333333333" style="10" customWidth="1"/>
    <col min="9726" max="9726" width="21" style="10" customWidth="1"/>
    <col min="9727" max="9974" width="8.775" style="10"/>
    <col min="9975" max="9975" width="11" style="10" customWidth="1"/>
    <col min="9976" max="9976" width="15.4416666666667" style="10" customWidth="1"/>
    <col min="9977" max="9977" width="22.1083333333333" style="10" customWidth="1"/>
    <col min="9978" max="9978" width="15.1083333333333" style="10" customWidth="1"/>
    <col min="9979" max="9979" width="11.8833333333333" style="10" customWidth="1"/>
    <col min="9980" max="9980" width="11" style="10" customWidth="1"/>
    <col min="9981" max="9981" width="15.1083333333333" style="10" customWidth="1"/>
    <col min="9982" max="9982" width="21" style="10" customWidth="1"/>
    <col min="9983" max="10230" width="8.775" style="10"/>
    <col min="10231" max="10231" width="11" style="10" customWidth="1"/>
    <col min="10232" max="10232" width="15.4416666666667" style="10" customWidth="1"/>
    <col min="10233" max="10233" width="22.1083333333333" style="10" customWidth="1"/>
    <col min="10234" max="10234" width="15.1083333333333" style="10" customWidth="1"/>
    <col min="10235" max="10235" width="11.8833333333333" style="10" customWidth="1"/>
    <col min="10236" max="10236" width="11" style="10" customWidth="1"/>
    <col min="10237" max="10237" width="15.1083333333333" style="10" customWidth="1"/>
    <col min="10238" max="10238" width="21" style="10" customWidth="1"/>
    <col min="10239" max="10486" width="8.775" style="10"/>
    <col min="10487" max="10487" width="11" style="10" customWidth="1"/>
    <col min="10488" max="10488" width="15.4416666666667" style="10" customWidth="1"/>
    <col min="10489" max="10489" width="22.1083333333333" style="10" customWidth="1"/>
    <col min="10490" max="10490" width="15.1083333333333" style="10" customWidth="1"/>
    <col min="10491" max="10491" width="11.8833333333333" style="10" customWidth="1"/>
    <col min="10492" max="10492" width="11" style="10" customWidth="1"/>
    <col min="10493" max="10493" width="15.1083333333333" style="10" customWidth="1"/>
    <col min="10494" max="10494" width="21" style="10" customWidth="1"/>
    <col min="10495" max="10742" width="8.775" style="10"/>
    <col min="10743" max="10743" width="11" style="10" customWidth="1"/>
    <col min="10744" max="10744" width="15.4416666666667" style="10" customWidth="1"/>
    <col min="10745" max="10745" width="22.1083333333333" style="10" customWidth="1"/>
    <col min="10746" max="10746" width="15.1083333333333" style="10" customWidth="1"/>
    <col min="10747" max="10747" width="11.8833333333333" style="10" customWidth="1"/>
    <col min="10748" max="10748" width="11" style="10" customWidth="1"/>
    <col min="10749" max="10749" width="15.1083333333333" style="10" customWidth="1"/>
    <col min="10750" max="10750" width="21" style="10" customWidth="1"/>
    <col min="10751" max="10998" width="8.775" style="10"/>
    <col min="10999" max="10999" width="11" style="10" customWidth="1"/>
    <col min="11000" max="11000" width="15.4416666666667" style="10" customWidth="1"/>
    <col min="11001" max="11001" width="22.1083333333333" style="10" customWidth="1"/>
    <col min="11002" max="11002" width="15.1083333333333" style="10" customWidth="1"/>
    <col min="11003" max="11003" width="11.8833333333333" style="10" customWidth="1"/>
    <col min="11004" max="11004" width="11" style="10" customWidth="1"/>
    <col min="11005" max="11005" width="15.1083333333333" style="10" customWidth="1"/>
    <col min="11006" max="11006" width="21" style="10" customWidth="1"/>
    <col min="11007" max="11254" width="8.775" style="10"/>
    <col min="11255" max="11255" width="11" style="10" customWidth="1"/>
    <col min="11256" max="11256" width="15.4416666666667" style="10" customWidth="1"/>
    <col min="11257" max="11257" width="22.1083333333333" style="10" customWidth="1"/>
    <col min="11258" max="11258" width="15.1083333333333" style="10" customWidth="1"/>
    <col min="11259" max="11259" width="11.8833333333333" style="10" customWidth="1"/>
    <col min="11260" max="11260" width="11" style="10" customWidth="1"/>
    <col min="11261" max="11261" width="15.1083333333333" style="10" customWidth="1"/>
    <col min="11262" max="11262" width="21" style="10" customWidth="1"/>
    <col min="11263" max="11510" width="8.775" style="10"/>
    <col min="11511" max="11511" width="11" style="10" customWidth="1"/>
    <col min="11512" max="11512" width="15.4416666666667" style="10" customWidth="1"/>
    <col min="11513" max="11513" width="22.1083333333333" style="10" customWidth="1"/>
    <col min="11514" max="11514" width="15.1083333333333" style="10" customWidth="1"/>
    <col min="11515" max="11515" width="11.8833333333333" style="10" customWidth="1"/>
    <col min="11516" max="11516" width="11" style="10" customWidth="1"/>
    <col min="11517" max="11517" width="15.1083333333333" style="10" customWidth="1"/>
    <col min="11518" max="11518" width="21" style="10" customWidth="1"/>
    <col min="11519" max="11766" width="8.775" style="10"/>
    <col min="11767" max="11767" width="11" style="10" customWidth="1"/>
    <col min="11768" max="11768" width="15.4416666666667" style="10" customWidth="1"/>
    <col min="11769" max="11769" width="22.1083333333333" style="10" customWidth="1"/>
    <col min="11770" max="11770" width="15.1083333333333" style="10" customWidth="1"/>
    <col min="11771" max="11771" width="11.8833333333333" style="10" customWidth="1"/>
    <col min="11772" max="11772" width="11" style="10" customWidth="1"/>
    <col min="11773" max="11773" width="15.1083333333333" style="10" customWidth="1"/>
    <col min="11774" max="11774" width="21" style="10" customWidth="1"/>
    <col min="11775" max="12022" width="8.775" style="10"/>
    <col min="12023" max="12023" width="11" style="10" customWidth="1"/>
    <col min="12024" max="12024" width="15.4416666666667" style="10" customWidth="1"/>
    <col min="12025" max="12025" width="22.1083333333333" style="10" customWidth="1"/>
    <col min="12026" max="12026" width="15.1083333333333" style="10" customWidth="1"/>
    <col min="12027" max="12027" width="11.8833333333333" style="10" customWidth="1"/>
    <col min="12028" max="12028" width="11" style="10" customWidth="1"/>
    <col min="12029" max="12029" width="15.1083333333333" style="10" customWidth="1"/>
    <col min="12030" max="12030" width="21" style="10" customWidth="1"/>
    <col min="12031" max="12278" width="8.775" style="10"/>
    <col min="12279" max="12279" width="11" style="10" customWidth="1"/>
    <col min="12280" max="12280" width="15.4416666666667" style="10" customWidth="1"/>
    <col min="12281" max="12281" width="22.1083333333333" style="10" customWidth="1"/>
    <col min="12282" max="12282" width="15.1083333333333" style="10" customWidth="1"/>
    <col min="12283" max="12283" width="11.8833333333333" style="10" customWidth="1"/>
    <col min="12284" max="12284" width="11" style="10" customWidth="1"/>
    <col min="12285" max="12285" width="15.1083333333333" style="10" customWidth="1"/>
    <col min="12286" max="12286" width="21" style="10" customWidth="1"/>
    <col min="12287" max="12534" width="8.775" style="10"/>
    <col min="12535" max="12535" width="11" style="10" customWidth="1"/>
    <col min="12536" max="12536" width="15.4416666666667" style="10" customWidth="1"/>
    <col min="12537" max="12537" width="22.1083333333333" style="10" customWidth="1"/>
    <col min="12538" max="12538" width="15.1083333333333" style="10" customWidth="1"/>
    <col min="12539" max="12539" width="11.8833333333333" style="10" customWidth="1"/>
    <col min="12540" max="12540" width="11" style="10" customWidth="1"/>
    <col min="12541" max="12541" width="15.1083333333333" style="10" customWidth="1"/>
    <col min="12542" max="12542" width="21" style="10" customWidth="1"/>
    <col min="12543" max="12790" width="8.775" style="10"/>
    <col min="12791" max="12791" width="11" style="10" customWidth="1"/>
    <col min="12792" max="12792" width="15.4416666666667" style="10" customWidth="1"/>
    <col min="12793" max="12793" width="22.1083333333333" style="10" customWidth="1"/>
    <col min="12794" max="12794" width="15.1083333333333" style="10" customWidth="1"/>
    <col min="12795" max="12795" width="11.8833333333333" style="10" customWidth="1"/>
    <col min="12796" max="12796" width="11" style="10" customWidth="1"/>
    <col min="12797" max="12797" width="15.1083333333333" style="10" customWidth="1"/>
    <col min="12798" max="12798" width="21" style="10" customWidth="1"/>
    <col min="12799" max="13046" width="8.775" style="10"/>
    <col min="13047" max="13047" width="11" style="10" customWidth="1"/>
    <col min="13048" max="13048" width="15.4416666666667" style="10" customWidth="1"/>
    <col min="13049" max="13049" width="22.1083333333333" style="10" customWidth="1"/>
    <col min="13050" max="13050" width="15.1083333333333" style="10" customWidth="1"/>
    <col min="13051" max="13051" width="11.8833333333333" style="10" customWidth="1"/>
    <col min="13052" max="13052" width="11" style="10" customWidth="1"/>
    <col min="13053" max="13053" width="15.1083333333333" style="10" customWidth="1"/>
    <col min="13054" max="13054" width="21" style="10" customWidth="1"/>
    <col min="13055" max="13302" width="8.775" style="10"/>
    <col min="13303" max="13303" width="11" style="10" customWidth="1"/>
    <col min="13304" max="13304" width="15.4416666666667" style="10" customWidth="1"/>
    <col min="13305" max="13305" width="22.1083333333333" style="10" customWidth="1"/>
    <col min="13306" max="13306" width="15.1083333333333" style="10" customWidth="1"/>
    <col min="13307" max="13307" width="11.8833333333333" style="10" customWidth="1"/>
    <col min="13308" max="13308" width="11" style="10" customWidth="1"/>
    <col min="13309" max="13309" width="15.1083333333333" style="10" customWidth="1"/>
    <col min="13310" max="13310" width="21" style="10" customWidth="1"/>
    <col min="13311" max="13558" width="8.775" style="10"/>
    <col min="13559" max="13559" width="11" style="10" customWidth="1"/>
    <col min="13560" max="13560" width="15.4416666666667" style="10" customWidth="1"/>
    <col min="13561" max="13561" width="22.1083333333333" style="10" customWidth="1"/>
    <col min="13562" max="13562" width="15.1083333333333" style="10" customWidth="1"/>
    <col min="13563" max="13563" width="11.8833333333333" style="10" customWidth="1"/>
    <col min="13564" max="13564" width="11" style="10" customWidth="1"/>
    <col min="13565" max="13565" width="15.1083333333333" style="10" customWidth="1"/>
    <col min="13566" max="13566" width="21" style="10" customWidth="1"/>
    <col min="13567" max="13814" width="8.775" style="10"/>
    <col min="13815" max="13815" width="11" style="10" customWidth="1"/>
    <col min="13816" max="13816" width="15.4416666666667" style="10" customWidth="1"/>
    <col min="13817" max="13817" width="22.1083333333333" style="10" customWidth="1"/>
    <col min="13818" max="13818" width="15.1083333333333" style="10" customWidth="1"/>
    <col min="13819" max="13819" width="11.8833333333333" style="10" customWidth="1"/>
    <col min="13820" max="13820" width="11" style="10" customWidth="1"/>
    <col min="13821" max="13821" width="15.1083333333333" style="10" customWidth="1"/>
    <col min="13822" max="13822" width="21" style="10" customWidth="1"/>
    <col min="13823" max="14070" width="8.775" style="10"/>
    <col min="14071" max="14071" width="11" style="10" customWidth="1"/>
    <col min="14072" max="14072" width="15.4416666666667" style="10" customWidth="1"/>
    <col min="14073" max="14073" width="22.1083333333333" style="10" customWidth="1"/>
    <col min="14074" max="14074" width="15.1083333333333" style="10" customWidth="1"/>
    <col min="14075" max="14075" width="11.8833333333333" style="10" customWidth="1"/>
    <col min="14076" max="14076" width="11" style="10" customWidth="1"/>
    <col min="14077" max="14077" width="15.1083333333333" style="10" customWidth="1"/>
    <col min="14078" max="14078" width="21" style="10" customWidth="1"/>
    <col min="14079" max="14326" width="8.775" style="10"/>
    <col min="14327" max="14327" width="11" style="10" customWidth="1"/>
    <col min="14328" max="14328" width="15.4416666666667" style="10" customWidth="1"/>
    <col min="14329" max="14329" width="22.1083333333333" style="10" customWidth="1"/>
    <col min="14330" max="14330" width="15.1083333333333" style="10" customWidth="1"/>
    <col min="14331" max="14331" width="11.8833333333333" style="10" customWidth="1"/>
    <col min="14332" max="14332" width="11" style="10" customWidth="1"/>
    <col min="14333" max="14333" width="15.1083333333333" style="10" customWidth="1"/>
    <col min="14334" max="14334" width="21" style="10" customWidth="1"/>
    <col min="14335" max="14582" width="8.775" style="10"/>
    <col min="14583" max="14583" width="11" style="10" customWidth="1"/>
    <col min="14584" max="14584" width="15.4416666666667" style="10" customWidth="1"/>
    <col min="14585" max="14585" width="22.1083333333333" style="10" customWidth="1"/>
    <col min="14586" max="14586" width="15.1083333333333" style="10" customWidth="1"/>
    <col min="14587" max="14587" width="11.8833333333333" style="10" customWidth="1"/>
    <col min="14588" max="14588" width="11" style="10" customWidth="1"/>
    <col min="14589" max="14589" width="15.1083333333333" style="10" customWidth="1"/>
    <col min="14590" max="14590" width="21" style="10" customWidth="1"/>
    <col min="14591" max="14838" width="8.775" style="10"/>
    <col min="14839" max="14839" width="11" style="10" customWidth="1"/>
    <col min="14840" max="14840" width="15.4416666666667" style="10" customWidth="1"/>
    <col min="14841" max="14841" width="22.1083333333333" style="10" customWidth="1"/>
    <col min="14842" max="14842" width="15.1083333333333" style="10" customWidth="1"/>
    <col min="14843" max="14843" width="11.8833333333333" style="10" customWidth="1"/>
    <col min="14844" max="14844" width="11" style="10" customWidth="1"/>
    <col min="14845" max="14845" width="15.1083333333333" style="10" customWidth="1"/>
    <col min="14846" max="14846" width="21" style="10" customWidth="1"/>
    <col min="14847" max="15094" width="8.775" style="10"/>
    <col min="15095" max="15095" width="11" style="10" customWidth="1"/>
    <col min="15096" max="15096" width="15.4416666666667" style="10" customWidth="1"/>
    <col min="15097" max="15097" width="22.1083333333333" style="10" customWidth="1"/>
    <col min="15098" max="15098" width="15.1083333333333" style="10" customWidth="1"/>
    <col min="15099" max="15099" width="11.8833333333333" style="10" customWidth="1"/>
    <col min="15100" max="15100" width="11" style="10" customWidth="1"/>
    <col min="15101" max="15101" width="15.1083333333333" style="10" customWidth="1"/>
    <col min="15102" max="15102" width="21" style="10" customWidth="1"/>
    <col min="15103" max="15350" width="8.775" style="10"/>
    <col min="15351" max="15351" width="11" style="10" customWidth="1"/>
    <col min="15352" max="15352" width="15.4416666666667" style="10" customWidth="1"/>
    <col min="15353" max="15353" width="22.1083333333333" style="10" customWidth="1"/>
    <col min="15354" max="15354" width="15.1083333333333" style="10" customWidth="1"/>
    <col min="15355" max="15355" width="11.8833333333333" style="10" customWidth="1"/>
    <col min="15356" max="15356" width="11" style="10" customWidth="1"/>
    <col min="15357" max="15357" width="15.1083333333333" style="10" customWidth="1"/>
    <col min="15358" max="15358" width="21" style="10" customWidth="1"/>
    <col min="15359" max="15606" width="8.775" style="10"/>
    <col min="15607" max="15607" width="11" style="10" customWidth="1"/>
    <col min="15608" max="15608" width="15.4416666666667" style="10" customWidth="1"/>
    <col min="15609" max="15609" width="22.1083333333333" style="10" customWidth="1"/>
    <col min="15610" max="15610" width="15.1083333333333" style="10" customWidth="1"/>
    <col min="15611" max="15611" width="11.8833333333333" style="10" customWidth="1"/>
    <col min="15612" max="15612" width="11" style="10" customWidth="1"/>
    <col min="15613" max="15613" width="15.1083333333333" style="10" customWidth="1"/>
    <col min="15614" max="15614" width="21" style="10" customWidth="1"/>
    <col min="15615" max="15862" width="8.775" style="10"/>
    <col min="15863" max="15863" width="11" style="10" customWidth="1"/>
    <col min="15864" max="15864" width="15.4416666666667" style="10" customWidth="1"/>
    <col min="15865" max="15865" width="22.1083333333333" style="10" customWidth="1"/>
    <col min="15866" max="15866" width="15.1083333333333" style="10" customWidth="1"/>
    <col min="15867" max="15867" width="11.8833333333333" style="10" customWidth="1"/>
    <col min="15868" max="15868" width="11" style="10" customWidth="1"/>
    <col min="15869" max="15869" width="15.1083333333333" style="10" customWidth="1"/>
    <col min="15870" max="15870" width="21" style="10" customWidth="1"/>
    <col min="15871" max="16118" width="8.775" style="10"/>
    <col min="16119" max="16119" width="11" style="10" customWidth="1"/>
    <col min="16120" max="16120" width="15.4416666666667" style="10" customWidth="1"/>
    <col min="16121" max="16121" width="22.1083333333333" style="10" customWidth="1"/>
    <col min="16122" max="16122" width="15.1083333333333" style="10" customWidth="1"/>
    <col min="16123" max="16123" width="11.8833333333333" style="10" customWidth="1"/>
    <col min="16124" max="16124" width="11" style="10" customWidth="1"/>
    <col min="16125" max="16125" width="15.1083333333333" style="10" customWidth="1"/>
    <col min="16126" max="16126" width="21" style="10" customWidth="1"/>
    <col min="16127" max="16384" width="8.775" style="10"/>
  </cols>
  <sheetData>
    <row r="1" ht="38.25" customHeight="1" spans="1:7">
      <c r="A1" s="1" t="s">
        <v>135</v>
      </c>
      <c r="B1" s="1"/>
      <c r="C1" s="1"/>
      <c r="D1" s="1"/>
      <c r="E1" s="1"/>
      <c r="F1" s="1"/>
      <c r="G1" s="1"/>
    </row>
    <row r="2" ht="14.25" spans="1:7">
      <c r="A2" s="2" t="s">
        <v>11</v>
      </c>
      <c r="B2" s="2" t="s">
        <v>12</v>
      </c>
      <c r="C2" s="2" t="s">
        <v>26</v>
      </c>
      <c r="D2" s="3" t="s">
        <v>27</v>
      </c>
      <c r="E2" s="3" t="s">
        <v>28</v>
      </c>
      <c r="F2" s="3" t="s">
        <v>29</v>
      </c>
      <c r="G2" s="2" t="s">
        <v>16</v>
      </c>
    </row>
    <row r="3" ht="14.25" customHeight="1" spans="1:7">
      <c r="A3" s="2"/>
      <c r="B3" s="2" t="s">
        <v>3</v>
      </c>
      <c r="C3" s="2" t="s">
        <v>3</v>
      </c>
      <c r="D3" s="3" t="s">
        <v>3</v>
      </c>
      <c r="E3" s="3" t="s">
        <v>3</v>
      </c>
      <c r="F3" s="3" t="s">
        <v>3</v>
      </c>
      <c r="G3" s="2" t="s">
        <v>3</v>
      </c>
    </row>
    <row r="4" ht="14.25" spans="1:7">
      <c r="A4" s="2"/>
      <c r="B4" s="2" t="s">
        <v>3</v>
      </c>
      <c r="C4" s="2" t="s">
        <v>3</v>
      </c>
      <c r="D4" s="3" t="s">
        <v>3</v>
      </c>
      <c r="E4" s="3" t="s">
        <v>3</v>
      </c>
      <c r="F4" s="3" t="s">
        <v>3</v>
      </c>
      <c r="G4" s="2" t="s">
        <v>3</v>
      </c>
    </row>
    <row r="5" ht="30" customHeight="1" spans="1:7">
      <c r="A5" s="4">
        <v>1</v>
      </c>
      <c r="B5" s="5" t="s">
        <v>136</v>
      </c>
      <c r="C5" s="6" t="s">
        <v>18</v>
      </c>
      <c r="D5" s="7">
        <v>1</v>
      </c>
      <c r="E5" s="7"/>
      <c r="F5" s="7">
        <f t="shared" ref="F5:F13" si="0">D5*E5</f>
        <v>0</v>
      </c>
      <c r="G5" s="14" t="s">
        <v>137</v>
      </c>
    </row>
    <row r="6" ht="37" customHeight="1" spans="1:7">
      <c r="A6" s="4">
        <v>2</v>
      </c>
      <c r="B6" s="5" t="s">
        <v>138</v>
      </c>
      <c r="C6" s="6" t="s">
        <v>18</v>
      </c>
      <c r="D6" s="7">
        <v>1</v>
      </c>
      <c r="E6" s="7"/>
      <c r="F6" s="7">
        <f t="shared" si="0"/>
        <v>0</v>
      </c>
      <c r="G6" s="14" t="s">
        <v>139</v>
      </c>
    </row>
    <row r="7" ht="33" spans="1:7">
      <c r="A7" s="4">
        <v>3</v>
      </c>
      <c r="B7" s="5" t="s">
        <v>140</v>
      </c>
      <c r="C7" s="6" t="s">
        <v>18</v>
      </c>
      <c r="D7" s="7">
        <v>1</v>
      </c>
      <c r="E7" s="7"/>
      <c r="F7" s="7">
        <f t="shared" si="0"/>
        <v>0</v>
      </c>
      <c r="G7" s="14" t="s">
        <v>141</v>
      </c>
    </row>
    <row r="8" ht="30" customHeight="1" spans="1:7">
      <c r="A8" s="4">
        <v>4</v>
      </c>
      <c r="B8" s="5" t="s">
        <v>142</v>
      </c>
      <c r="C8" s="6" t="s">
        <v>32</v>
      </c>
      <c r="D8" s="7">
        <f>室内装修装饰部分!D32</f>
        <v>80</v>
      </c>
      <c r="E8" s="7"/>
      <c r="F8" s="7">
        <f t="shared" si="0"/>
        <v>0</v>
      </c>
      <c r="G8" s="15" t="s">
        <v>143</v>
      </c>
    </row>
    <row r="9" ht="30" customHeight="1" spans="1:7">
      <c r="A9" s="4">
        <v>5</v>
      </c>
      <c r="B9" s="5" t="s">
        <v>144</v>
      </c>
      <c r="C9" s="6" t="s">
        <v>32</v>
      </c>
      <c r="D9" s="7">
        <f>5.7*1.8</f>
        <v>10.26</v>
      </c>
      <c r="E9" s="7"/>
      <c r="F9" s="7">
        <f t="shared" si="0"/>
        <v>0</v>
      </c>
      <c r="G9" s="15" t="s">
        <v>143</v>
      </c>
    </row>
    <row r="10" ht="30" customHeight="1" spans="1:7">
      <c r="A10" s="4">
        <v>6</v>
      </c>
      <c r="B10" s="5" t="s">
        <v>145</v>
      </c>
      <c r="C10" s="6" t="s">
        <v>18</v>
      </c>
      <c r="D10" s="7">
        <v>1</v>
      </c>
      <c r="E10" s="7"/>
      <c r="F10" s="7">
        <f t="shared" si="0"/>
        <v>0</v>
      </c>
      <c r="G10" s="14" t="s">
        <v>146</v>
      </c>
    </row>
    <row r="11" ht="30" customHeight="1" spans="1:7">
      <c r="A11" s="4">
        <v>7</v>
      </c>
      <c r="B11" s="5" t="s">
        <v>147</v>
      </c>
      <c r="C11" s="6" t="s">
        <v>18</v>
      </c>
      <c r="D11" s="7">
        <v>1</v>
      </c>
      <c r="E11" s="7"/>
      <c r="F11" s="7">
        <f t="shared" si="0"/>
        <v>0</v>
      </c>
      <c r="G11" s="14" t="s">
        <v>146</v>
      </c>
    </row>
    <row r="12" ht="30" customHeight="1" spans="1:7">
      <c r="A12" s="4">
        <v>8</v>
      </c>
      <c r="B12" s="5" t="s">
        <v>148</v>
      </c>
      <c r="C12" s="6" t="s">
        <v>18</v>
      </c>
      <c r="D12" s="7">
        <v>1</v>
      </c>
      <c r="E12" s="7"/>
      <c r="F12" s="7">
        <f t="shared" si="0"/>
        <v>0</v>
      </c>
      <c r="G12" s="14" t="s">
        <v>146</v>
      </c>
    </row>
    <row r="13" ht="30" customHeight="1" spans="1:7">
      <c r="A13" s="4">
        <v>9</v>
      </c>
      <c r="B13" s="5" t="s">
        <v>149</v>
      </c>
      <c r="C13" s="6" t="s">
        <v>18</v>
      </c>
      <c r="D13" s="7">
        <v>1</v>
      </c>
      <c r="E13" s="7"/>
      <c r="F13" s="7">
        <f t="shared" si="0"/>
        <v>0</v>
      </c>
      <c r="G13" s="14" t="s">
        <v>146</v>
      </c>
    </row>
    <row r="14" ht="30" customHeight="1" spans="1:7">
      <c r="A14" s="4" t="s">
        <v>150</v>
      </c>
      <c r="B14" s="4"/>
      <c r="C14" s="4"/>
      <c r="D14" s="7">
        <f>SUM(F5:F13)</f>
        <v>0</v>
      </c>
      <c r="E14" s="7"/>
      <c r="F14" s="7"/>
      <c r="G14" s="4"/>
    </row>
  </sheetData>
  <mergeCells count="10">
    <mergeCell ref="A1:G1"/>
    <mergeCell ref="A14:C14"/>
    <mergeCell ref="D14:F14"/>
    <mergeCell ref="A2:A4"/>
    <mergeCell ref="B2:B4"/>
    <mergeCell ref="C2:C4"/>
    <mergeCell ref="D2:D4"/>
    <mergeCell ref="E2:E4"/>
    <mergeCell ref="F2:F4"/>
    <mergeCell ref="G2:G4"/>
  </mergeCells>
  <pageMargins left="0.25" right="0.25" top="0.75" bottom="0.75" header="0.298611111111111" footer="0.298611111111111"/>
  <pageSetup paperSize="9" fitToHeight="0" orientation="portrait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view="pageBreakPreview" zoomScale="115" zoomScaleNormal="115" zoomScaleSheetLayoutView="115" workbookViewId="0">
      <selection activeCell="A5" sqref="$A5:$XFD5"/>
    </sheetView>
  </sheetViews>
  <sheetFormatPr defaultColWidth="8.775" defaultRowHeight="16.5" outlineLevelCol="6"/>
  <cols>
    <col min="1" max="1" width="3.89166666666667" style="10" customWidth="1"/>
    <col min="2" max="2" width="23.5583333333333" style="10" customWidth="1"/>
    <col min="3" max="3" width="6.775" style="10" customWidth="1"/>
    <col min="4" max="4" width="8.225" style="11" customWidth="1"/>
    <col min="5" max="5" width="9.33333333333333" style="11" customWidth="1"/>
    <col min="6" max="6" width="10.5583333333333" style="12" customWidth="1"/>
    <col min="7" max="7" width="28" style="10" customWidth="1"/>
    <col min="8" max="9" width="8.775" style="13"/>
    <col min="10" max="247" width="8.775" style="10"/>
    <col min="248" max="248" width="11" style="10" customWidth="1"/>
    <col min="249" max="249" width="15.4416666666667" style="10" customWidth="1"/>
    <col min="250" max="250" width="22.1083333333333" style="10" customWidth="1"/>
    <col min="251" max="251" width="15.1083333333333" style="10" customWidth="1"/>
    <col min="252" max="252" width="11.8833333333333" style="10" customWidth="1"/>
    <col min="253" max="253" width="11" style="10" customWidth="1"/>
    <col min="254" max="254" width="15.1083333333333" style="10" customWidth="1"/>
    <col min="255" max="255" width="21" style="10" customWidth="1"/>
    <col min="256" max="503" width="8.775" style="10"/>
    <col min="504" max="504" width="11" style="10" customWidth="1"/>
    <col min="505" max="505" width="15.4416666666667" style="10" customWidth="1"/>
    <col min="506" max="506" width="22.1083333333333" style="10" customWidth="1"/>
    <col min="507" max="507" width="15.1083333333333" style="10" customWidth="1"/>
    <col min="508" max="508" width="11.8833333333333" style="10" customWidth="1"/>
    <col min="509" max="509" width="11" style="10" customWidth="1"/>
    <col min="510" max="510" width="15.1083333333333" style="10" customWidth="1"/>
    <col min="511" max="511" width="21" style="10" customWidth="1"/>
    <col min="512" max="759" width="8.775" style="10"/>
    <col min="760" max="760" width="11" style="10" customWidth="1"/>
    <col min="761" max="761" width="15.4416666666667" style="10" customWidth="1"/>
    <col min="762" max="762" width="22.1083333333333" style="10" customWidth="1"/>
    <col min="763" max="763" width="15.1083333333333" style="10" customWidth="1"/>
    <col min="764" max="764" width="11.8833333333333" style="10" customWidth="1"/>
    <col min="765" max="765" width="11" style="10" customWidth="1"/>
    <col min="766" max="766" width="15.1083333333333" style="10" customWidth="1"/>
    <col min="767" max="767" width="21" style="10" customWidth="1"/>
    <col min="768" max="1015" width="8.775" style="10"/>
    <col min="1016" max="1016" width="11" style="10" customWidth="1"/>
    <col min="1017" max="1017" width="15.4416666666667" style="10" customWidth="1"/>
    <col min="1018" max="1018" width="22.1083333333333" style="10" customWidth="1"/>
    <col min="1019" max="1019" width="15.1083333333333" style="10" customWidth="1"/>
    <col min="1020" max="1020" width="11.8833333333333" style="10" customWidth="1"/>
    <col min="1021" max="1021" width="11" style="10" customWidth="1"/>
    <col min="1022" max="1022" width="15.1083333333333" style="10" customWidth="1"/>
    <col min="1023" max="1023" width="21" style="10" customWidth="1"/>
    <col min="1024" max="1271" width="8.775" style="10"/>
    <col min="1272" max="1272" width="11" style="10" customWidth="1"/>
    <col min="1273" max="1273" width="15.4416666666667" style="10" customWidth="1"/>
    <col min="1274" max="1274" width="22.1083333333333" style="10" customWidth="1"/>
    <col min="1275" max="1275" width="15.1083333333333" style="10" customWidth="1"/>
    <col min="1276" max="1276" width="11.8833333333333" style="10" customWidth="1"/>
    <col min="1277" max="1277" width="11" style="10" customWidth="1"/>
    <col min="1278" max="1278" width="15.1083333333333" style="10" customWidth="1"/>
    <col min="1279" max="1279" width="21" style="10" customWidth="1"/>
    <col min="1280" max="1527" width="8.775" style="10"/>
    <col min="1528" max="1528" width="11" style="10" customWidth="1"/>
    <col min="1529" max="1529" width="15.4416666666667" style="10" customWidth="1"/>
    <col min="1530" max="1530" width="22.1083333333333" style="10" customWidth="1"/>
    <col min="1531" max="1531" width="15.1083333333333" style="10" customWidth="1"/>
    <col min="1532" max="1532" width="11.8833333333333" style="10" customWidth="1"/>
    <col min="1533" max="1533" width="11" style="10" customWidth="1"/>
    <col min="1534" max="1534" width="15.1083333333333" style="10" customWidth="1"/>
    <col min="1535" max="1535" width="21" style="10" customWidth="1"/>
    <col min="1536" max="1783" width="8.775" style="10"/>
    <col min="1784" max="1784" width="11" style="10" customWidth="1"/>
    <col min="1785" max="1785" width="15.4416666666667" style="10" customWidth="1"/>
    <col min="1786" max="1786" width="22.1083333333333" style="10" customWidth="1"/>
    <col min="1787" max="1787" width="15.1083333333333" style="10" customWidth="1"/>
    <col min="1788" max="1788" width="11.8833333333333" style="10" customWidth="1"/>
    <col min="1789" max="1789" width="11" style="10" customWidth="1"/>
    <col min="1790" max="1790" width="15.1083333333333" style="10" customWidth="1"/>
    <col min="1791" max="1791" width="21" style="10" customWidth="1"/>
    <col min="1792" max="2039" width="8.775" style="10"/>
    <col min="2040" max="2040" width="11" style="10" customWidth="1"/>
    <col min="2041" max="2041" width="15.4416666666667" style="10" customWidth="1"/>
    <col min="2042" max="2042" width="22.1083333333333" style="10" customWidth="1"/>
    <col min="2043" max="2043" width="15.1083333333333" style="10" customWidth="1"/>
    <col min="2044" max="2044" width="11.8833333333333" style="10" customWidth="1"/>
    <col min="2045" max="2045" width="11" style="10" customWidth="1"/>
    <col min="2046" max="2046" width="15.1083333333333" style="10" customWidth="1"/>
    <col min="2047" max="2047" width="21" style="10" customWidth="1"/>
    <col min="2048" max="2295" width="8.775" style="10"/>
    <col min="2296" max="2296" width="11" style="10" customWidth="1"/>
    <col min="2297" max="2297" width="15.4416666666667" style="10" customWidth="1"/>
    <col min="2298" max="2298" width="22.1083333333333" style="10" customWidth="1"/>
    <col min="2299" max="2299" width="15.1083333333333" style="10" customWidth="1"/>
    <col min="2300" max="2300" width="11.8833333333333" style="10" customWidth="1"/>
    <col min="2301" max="2301" width="11" style="10" customWidth="1"/>
    <col min="2302" max="2302" width="15.1083333333333" style="10" customWidth="1"/>
    <col min="2303" max="2303" width="21" style="10" customWidth="1"/>
    <col min="2304" max="2551" width="8.775" style="10"/>
    <col min="2552" max="2552" width="11" style="10" customWidth="1"/>
    <col min="2553" max="2553" width="15.4416666666667" style="10" customWidth="1"/>
    <col min="2554" max="2554" width="22.1083333333333" style="10" customWidth="1"/>
    <col min="2555" max="2555" width="15.1083333333333" style="10" customWidth="1"/>
    <col min="2556" max="2556" width="11.8833333333333" style="10" customWidth="1"/>
    <col min="2557" max="2557" width="11" style="10" customWidth="1"/>
    <col min="2558" max="2558" width="15.1083333333333" style="10" customWidth="1"/>
    <col min="2559" max="2559" width="21" style="10" customWidth="1"/>
    <col min="2560" max="2807" width="8.775" style="10"/>
    <col min="2808" max="2808" width="11" style="10" customWidth="1"/>
    <col min="2809" max="2809" width="15.4416666666667" style="10" customWidth="1"/>
    <col min="2810" max="2810" width="22.1083333333333" style="10" customWidth="1"/>
    <col min="2811" max="2811" width="15.1083333333333" style="10" customWidth="1"/>
    <col min="2812" max="2812" width="11.8833333333333" style="10" customWidth="1"/>
    <col min="2813" max="2813" width="11" style="10" customWidth="1"/>
    <col min="2814" max="2814" width="15.1083333333333" style="10" customWidth="1"/>
    <col min="2815" max="2815" width="21" style="10" customWidth="1"/>
    <col min="2816" max="3063" width="8.775" style="10"/>
    <col min="3064" max="3064" width="11" style="10" customWidth="1"/>
    <col min="3065" max="3065" width="15.4416666666667" style="10" customWidth="1"/>
    <col min="3066" max="3066" width="22.1083333333333" style="10" customWidth="1"/>
    <col min="3067" max="3067" width="15.1083333333333" style="10" customWidth="1"/>
    <col min="3068" max="3068" width="11.8833333333333" style="10" customWidth="1"/>
    <col min="3069" max="3069" width="11" style="10" customWidth="1"/>
    <col min="3070" max="3070" width="15.1083333333333" style="10" customWidth="1"/>
    <col min="3071" max="3071" width="21" style="10" customWidth="1"/>
    <col min="3072" max="3319" width="8.775" style="10"/>
    <col min="3320" max="3320" width="11" style="10" customWidth="1"/>
    <col min="3321" max="3321" width="15.4416666666667" style="10" customWidth="1"/>
    <col min="3322" max="3322" width="22.1083333333333" style="10" customWidth="1"/>
    <col min="3323" max="3323" width="15.1083333333333" style="10" customWidth="1"/>
    <col min="3324" max="3324" width="11.8833333333333" style="10" customWidth="1"/>
    <col min="3325" max="3325" width="11" style="10" customWidth="1"/>
    <col min="3326" max="3326" width="15.1083333333333" style="10" customWidth="1"/>
    <col min="3327" max="3327" width="21" style="10" customWidth="1"/>
    <col min="3328" max="3575" width="8.775" style="10"/>
    <col min="3576" max="3576" width="11" style="10" customWidth="1"/>
    <col min="3577" max="3577" width="15.4416666666667" style="10" customWidth="1"/>
    <col min="3578" max="3578" width="22.1083333333333" style="10" customWidth="1"/>
    <col min="3579" max="3579" width="15.1083333333333" style="10" customWidth="1"/>
    <col min="3580" max="3580" width="11.8833333333333" style="10" customWidth="1"/>
    <col min="3581" max="3581" width="11" style="10" customWidth="1"/>
    <col min="3582" max="3582" width="15.1083333333333" style="10" customWidth="1"/>
    <col min="3583" max="3583" width="21" style="10" customWidth="1"/>
    <col min="3584" max="3831" width="8.775" style="10"/>
    <col min="3832" max="3832" width="11" style="10" customWidth="1"/>
    <col min="3833" max="3833" width="15.4416666666667" style="10" customWidth="1"/>
    <col min="3834" max="3834" width="22.1083333333333" style="10" customWidth="1"/>
    <col min="3835" max="3835" width="15.1083333333333" style="10" customWidth="1"/>
    <col min="3836" max="3836" width="11.8833333333333" style="10" customWidth="1"/>
    <col min="3837" max="3837" width="11" style="10" customWidth="1"/>
    <col min="3838" max="3838" width="15.1083333333333" style="10" customWidth="1"/>
    <col min="3839" max="3839" width="21" style="10" customWidth="1"/>
    <col min="3840" max="4087" width="8.775" style="10"/>
    <col min="4088" max="4088" width="11" style="10" customWidth="1"/>
    <col min="4089" max="4089" width="15.4416666666667" style="10" customWidth="1"/>
    <col min="4090" max="4090" width="22.1083333333333" style="10" customWidth="1"/>
    <col min="4091" max="4091" width="15.1083333333333" style="10" customWidth="1"/>
    <col min="4092" max="4092" width="11.8833333333333" style="10" customWidth="1"/>
    <col min="4093" max="4093" width="11" style="10" customWidth="1"/>
    <col min="4094" max="4094" width="15.1083333333333" style="10" customWidth="1"/>
    <col min="4095" max="4095" width="21" style="10" customWidth="1"/>
    <col min="4096" max="4343" width="8.775" style="10"/>
    <col min="4344" max="4344" width="11" style="10" customWidth="1"/>
    <col min="4345" max="4345" width="15.4416666666667" style="10" customWidth="1"/>
    <col min="4346" max="4346" width="22.1083333333333" style="10" customWidth="1"/>
    <col min="4347" max="4347" width="15.1083333333333" style="10" customWidth="1"/>
    <col min="4348" max="4348" width="11.8833333333333" style="10" customWidth="1"/>
    <col min="4349" max="4349" width="11" style="10" customWidth="1"/>
    <col min="4350" max="4350" width="15.1083333333333" style="10" customWidth="1"/>
    <col min="4351" max="4351" width="21" style="10" customWidth="1"/>
    <col min="4352" max="4599" width="8.775" style="10"/>
    <col min="4600" max="4600" width="11" style="10" customWidth="1"/>
    <col min="4601" max="4601" width="15.4416666666667" style="10" customWidth="1"/>
    <col min="4602" max="4602" width="22.1083333333333" style="10" customWidth="1"/>
    <col min="4603" max="4603" width="15.1083333333333" style="10" customWidth="1"/>
    <col min="4604" max="4604" width="11.8833333333333" style="10" customWidth="1"/>
    <col min="4605" max="4605" width="11" style="10" customWidth="1"/>
    <col min="4606" max="4606" width="15.1083333333333" style="10" customWidth="1"/>
    <col min="4607" max="4607" width="21" style="10" customWidth="1"/>
    <col min="4608" max="4855" width="8.775" style="10"/>
    <col min="4856" max="4856" width="11" style="10" customWidth="1"/>
    <col min="4857" max="4857" width="15.4416666666667" style="10" customWidth="1"/>
    <col min="4858" max="4858" width="22.1083333333333" style="10" customWidth="1"/>
    <col min="4859" max="4859" width="15.1083333333333" style="10" customWidth="1"/>
    <col min="4860" max="4860" width="11.8833333333333" style="10" customWidth="1"/>
    <col min="4861" max="4861" width="11" style="10" customWidth="1"/>
    <col min="4862" max="4862" width="15.1083333333333" style="10" customWidth="1"/>
    <col min="4863" max="4863" width="21" style="10" customWidth="1"/>
    <col min="4864" max="5111" width="8.775" style="10"/>
    <col min="5112" max="5112" width="11" style="10" customWidth="1"/>
    <col min="5113" max="5113" width="15.4416666666667" style="10" customWidth="1"/>
    <col min="5114" max="5114" width="22.1083333333333" style="10" customWidth="1"/>
    <col min="5115" max="5115" width="15.1083333333333" style="10" customWidth="1"/>
    <col min="5116" max="5116" width="11.8833333333333" style="10" customWidth="1"/>
    <col min="5117" max="5117" width="11" style="10" customWidth="1"/>
    <col min="5118" max="5118" width="15.1083333333333" style="10" customWidth="1"/>
    <col min="5119" max="5119" width="21" style="10" customWidth="1"/>
    <col min="5120" max="5367" width="8.775" style="10"/>
    <col min="5368" max="5368" width="11" style="10" customWidth="1"/>
    <col min="5369" max="5369" width="15.4416666666667" style="10" customWidth="1"/>
    <col min="5370" max="5370" width="22.1083333333333" style="10" customWidth="1"/>
    <col min="5371" max="5371" width="15.1083333333333" style="10" customWidth="1"/>
    <col min="5372" max="5372" width="11.8833333333333" style="10" customWidth="1"/>
    <col min="5373" max="5373" width="11" style="10" customWidth="1"/>
    <col min="5374" max="5374" width="15.1083333333333" style="10" customWidth="1"/>
    <col min="5375" max="5375" width="21" style="10" customWidth="1"/>
    <col min="5376" max="5623" width="8.775" style="10"/>
    <col min="5624" max="5624" width="11" style="10" customWidth="1"/>
    <col min="5625" max="5625" width="15.4416666666667" style="10" customWidth="1"/>
    <col min="5626" max="5626" width="22.1083333333333" style="10" customWidth="1"/>
    <col min="5627" max="5627" width="15.1083333333333" style="10" customWidth="1"/>
    <col min="5628" max="5628" width="11.8833333333333" style="10" customWidth="1"/>
    <col min="5629" max="5629" width="11" style="10" customWidth="1"/>
    <col min="5630" max="5630" width="15.1083333333333" style="10" customWidth="1"/>
    <col min="5631" max="5631" width="21" style="10" customWidth="1"/>
    <col min="5632" max="5879" width="8.775" style="10"/>
    <col min="5880" max="5880" width="11" style="10" customWidth="1"/>
    <col min="5881" max="5881" width="15.4416666666667" style="10" customWidth="1"/>
    <col min="5882" max="5882" width="22.1083333333333" style="10" customWidth="1"/>
    <col min="5883" max="5883" width="15.1083333333333" style="10" customWidth="1"/>
    <col min="5884" max="5884" width="11.8833333333333" style="10" customWidth="1"/>
    <col min="5885" max="5885" width="11" style="10" customWidth="1"/>
    <col min="5886" max="5886" width="15.1083333333333" style="10" customWidth="1"/>
    <col min="5887" max="5887" width="21" style="10" customWidth="1"/>
    <col min="5888" max="6135" width="8.775" style="10"/>
    <col min="6136" max="6136" width="11" style="10" customWidth="1"/>
    <col min="6137" max="6137" width="15.4416666666667" style="10" customWidth="1"/>
    <col min="6138" max="6138" width="22.1083333333333" style="10" customWidth="1"/>
    <col min="6139" max="6139" width="15.1083333333333" style="10" customWidth="1"/>
    <col min="6140" max="6140" width="11.8833333333333" style="10" customWidth="1"/>
    <col min="6141" max="6141" width="11" style="10" customWidth="1"/>
    <col min="6142" max="6142" width="15.1083333333333" style="10" customWidth="1"/>
    <col min="6143" max="6143" width="21" style="10" customWidth="1"/>
    <col min="6144" max="6391" width="8.775" style="10"/>
    <col min="6392" max="6392" width="11" style="10" customWidth="1"/>
    <col min="6393" max="6393" width="15.4416666666667" style="10" customWidth="1"/>
    <col min="6394" max="6394" width="22.1083333333333" style="10" customWidth="1"/>
    <col min="6395" max="6395" width="15.1083333333333" style="10" customWidth="1"/>
    <col min="6396" max="6396" width="11.8833333333333" style="10" customWidth="1"/>
    <col min="6397" max="6397" width="11" style="10" customWidth="1"/>
    <col min="6398" max="6398" width="15.1083333333333" style="10" customWidth="1"/>
    <col min="6399" max="6399" width="21" style="10" customWidth="1"/>
    <col min="6400" max="6647" width="8.775" style="10"/>
    <col min="6648" max="6648" width="11" style="10" customWidth="1"/>
    <col min="6649" max="6649" width="15.4416666666667" style="10" customWidth="1"/>
    <col min="6650" max="6650" width="22.1083333333333" style="10" customWidth="1"/>
    <col min="6651" max="6651" width="15.1083333333333" style="10" customWidth="1"/>
    <col min="6652" max="6652" width="11.8833333333333" style="10" customWidth="1"/>
    <col min="6653" max="6653" width="11" style="10" customWidth="1"/>
    <col min="6654" max="6654" width="15.1083333333333" style="10" customWidth="1"/>
    <col min="6655" max="6655" width="21" style="10" customWidth="1"/>
    <col min="6656" max="6903" width="8.775" style="10"/>
    <col min="6904" max="6904" width="11" style="10" customWidth="1"/>
    <col min="6905" max="6905" width="15.4416666666667" style="10" customWidth="1"/>
    <col min="6906" max="6906" width="22.1083333333333" style="10" customWidth="1"/>
    <col min="6907" max="6907" width="15.1083333333333" style="10" customWidth="1"/>
    <col min="6908" max="6908" width="11.8833333333333" style="10" customWidth="1"/>
    <col min="6909" max="6909" width="11" style="10" customWidth="1"/>
    <col min="6910" max="6910" width="15.1083333333333" style="10" customWidth="1"/>
    <col min="6911" max="6911" width="21" style="10" customWidth="1"/>
    <col min="6912" max="7159" width="8.775" style="10"/>
    <col min="7160" max="7160" width="11" style="10" customWidth="1"/>
    <col min="7161" max="7161" width="15.4416666666667" style="10" customWidth="1"/>
    <col min="7162" max="7162" width="22.1083333333333" style="10" customWidth="1"/>
    <col min="7163" max="7163" width="15.1083333333333" style="10" customWidth="1"/>
    <col min="7164" max="7164" width="11.8833333333333" style="10" customWidth="1"/>
    <col min="7165" max="7165" width="11" style="10" customWidth="1"/>
    <col min="7166" max="7166" width="15.1083333333333" style="10" customWidth="1"/>
    <col min="7167" max="7167" width="21" style="10" customWidth="1"/>
    <col min="7168" max="7415" width="8.775" style="10"/>
    <col min="7416" max="7416" width="11" style="10" customWidth="1"/>
    <col min="7417" max="7417" width="15.4416666666667" style="10" customWidth="1"/>
    <col min="7418" max="7418" width="22.1083333333333" style="10" customWidth="1"/>
    <col min="7419" max="7419" width="15.1083333333333" style="10" customWidth="1"/>
    <col min="7420" max="7420" width="11.8833333333333" style="10" customWidth="1"/>
    <col min="7421" max="7421" width="11" style="10" customWidth="1"/>
    <col min="7422" max="7422" width="15.1083333333333" style="10" customWidth="1"/>
    <col min="7423" max="7423" width="21" style="10" customWidth="1"/>
    <col min="7424" max="7671" width="8.775" style="10"/>
    <col min="7672" max="7672" width="11" style="10" customWidth="1"/>
    <col min="7673" max="7673" width="15.4416666666667" style="10" customWidth="1"/>
    <col min="7674" max="7674" width="22.1083333333333" style="10" customWidth="1"/>
    <col min="7675" max="7675" width="15.1083333333333" style="10" customWidth="1"/>
    <col min="7676" max="7676" width="11.8833333333333" style="10" customWidth="1"/>
    <col min="7677" max="7677" width="11" style="10" customWidth="1"/>
    <col min="7678" max="7678" width="15.1083333333333" style="10" customWidth="1"/>
    <col min="7679" max="7679" width="21" style="10" customWidth="1"/>
    <col min="7680" max="7927" width="8.775" style="10"/>
    <col min="7928" max="7928" width="11" style="10" customWidth="1"/>
    <col min="7929" max="7929" width="15.4416666666667" style="10" customWidth="1"/>
    <col min="7930" max="7930" width="22.1083333333333" style="10" customWidth="1"/>
    <col min="7931" max="7931" width="15.1083333333333" style="10" customWidth="1"/>
    <col min="7932" max="7932" width="11.8833333333333" style="10" customWidth="1"/>
    <col min="7933" max="7933" width="11" style="10" customWidth="1"/>
    <col min="7934" max="7934" width="15.1083333333333" style="10" customWidth="1"/>
    <col min="7935" max="7935" width="21" style="10" customWidth="1"/>
    <col min="7936" max="8183" width="8.775" style="10"/>
    <col min="8184" max="8184" width="11" style="10" customWidth="1"/>
    <col min="8185" max="8185" width="15.4416666666667" style="10" customWidth="1"/>
    <col min="8186" max="8186" width="22.1083333333333" style="10" customWidth="1"/>
    <col min="8187" max="8187" width="15.1083333333333" style="10" customWidth="1"/>
    <col min="8188" max="8188" width="11.8833333333333" style="10" customWidth="1"/>
    <col min="8189" max="8189" width="11" style="10" customWidth="1"/>
    <col min="8190" max="8190" width="15.1083333333333" style="10" customWidth="1"/>
    <col min="8191" max="8191" width="21" style="10" customWidth="1"/>
    <col min="8192" max="8439" width="8.775" style="10"/>
    <col min="8440" max="8440" width="11" style="10" customWidth="1"/>
    <col min="8441" max="8441" width="15.4416666666667" style="10" customWidth="1"/>
    <col min="8442" max="8442" width="22.1083333333333" style="10" customWidth="1"/>
    <col min="8443" max="8443" width="15.1083333333333" style="10" customWidth="1"/>
    <col min="8444" max="8444" width="11.8833333333333" style="10" customWidth="1"/>
    <col min="8445" max="8445" width="11" style="10" customWidth="1"/>
    <col min="8446" max="8446" width="15.1083333333333" style="10" customWidth="1"/>
    <col min="8447" max="8447" width="21" style="10" customWidth="1"/>
    <col min="8448" max="8695" width="8.775" style="10"/>
    <col min="8696" max="8696" width="11" style="10" customWidth="1"/>
    <col min="8697" max="8697" width="15.4416666666667" style="10" customWidth="1"/>
    <col min="8698" max="8698" width="22.1083333333333" style="10" customWidth="1"/>
    <col min="8699" max="8699" width="15.1083333333333" style="10" customWidth="1"/>
    <col min="8700" max="8700" width="11.8833333333333" style="10" customWidth="1"/>
    <col min="8701" max="8701" width="11" style="10" customWidth="1"/>
    <col min="8702" max="8702" width="15.1083333333333" style="10" customWidth="1"/>
    <col min="8703" max="8703" width="21" style="10" customWidth="1"/>
    <col min="8704" max="8951" width="8.775" style="10"/>
    <col min="8952" max="8952" width="11" style="10" customWidth="1"/>
    <col min="8953" max="8953" width="15.4416666666667" style="10" customWidth="1"/>
    <col min="8954" max="8954" width="22.1083333333333" style="10" customWidth="1"/>
    <col min="8955" max="8955" width="15.1083333333333" style="10" customWidth="1"/>
    <col min="8956" max="8956" width="11.8833333333333" style="10" customWidth="1"/>
    <col min="8957" max="8957" width="11" style="10" customWidth="1"/>
    <col min="8958" max="8958" width="15.1083333333333" style="10" customWidth="1"/>
    <col min="8959" max="8959" width="21" style="10" customWidth="1"/>
    <col min="8960" max="9207" width="8.775" style="10"/>
    <col min="9208" max="9208" width="11" style="10" customWidth="1"/>
    <col min="9209" max="9209" width="15.4416666666667" style="10" customWidth="1"/>
    <col min="9210" max="9210" width="22.1083333333333" style="10" customWidth="1"/>
    <col min="9211" max="9211" width="15.1083333333333" style="10" customWidth="1"/>
    <col min="9212" max="9212" width="11.8833333333333" style="10" customWidth="1"/>
    <col min="9213" max="9213" width="11" style="10" customWidth="1"/>
    <col min="9214" max="9214" width="15.1083333333333" style="10" customWidth="1"/>
    <col min="9215" max="9215" width="21" style="10" customWidth="1"/>
    <col min="9216" max="9463" width="8.775" style="10"/>
    <col min="9464" max="9464" width="11" style="10" customWidth="1"/>
    <col min="9465" max="9465" width="15.4416666666667" style="10" customWidth="1"/>
    <col min="9466" max="9466" width="22.1083333333333" style="10" customWidth="1"/>
    <col min="9467" max="9467" width="15.1083333333333" style="10" customWidth="1"/>
    <col min="9468" max="9468" width="11.8833333333333" style="10" customWidth="1"/>
    <col min="9469" max="9469" width="11" style="10" customWidth="1"/>
    <col min="9470" max="9470" width="15.1083333333333" style="10" customWidth="1"/>
    <col min="9471" max="9471" width="21" style="10" customWidth="1"/>
    <col min="9472" max="9719" width="8.775" style="10"/>
    <col min="9720" max="9720" width="11" style="10" customWidth="1"/>
    <col min="9721" max="9721" width="15.4416666666667" style="10" customWidth="1"/>
    <col min="9722" max="9722" width="22.1083333333333" style="10" customWidth="1"/>
    <col min="9723" max="9723" width="15.1083333333333" style="10" customWidth="1"/>
    <col min="9724" max="9724" width="11.8833333333333" style="10" customWidth="1"/>
    <col min="9725" max="9725" width="11" style="10" customWidth="1"/>
    <col min="9726" max="9726" width="15.1083333333333" style="10" customWidth="1"/>
    <col min="9727" max="9727" width="21" style="10" customWidth="1"/>
    <col min="9728" max="9975" width="8.775" style="10"/>
    <col min="9976" max="9976" width="11" style="10" customWidth="1"/>
    <col min="9977" max="9977" width="15.4416666666667" style="10" customWidth="1"/>
    <col min="9978" max="9978" width="22.1083333333333" style="10" customWidth="1"/>
    <col min="9979" max="9979" width="15.1083333333333" style="10" customWidth="1"/>
    <col min="9980" max="9980" width="11.8833333333333" style="10" customWidth="1"/>
    <col min="9981" max="9981" width="11" style="10" customWidth="1"/>
    <col min="9982" max="9982" width="15.1083333333333" style="10" customWidth="1"/>
    <col min="9983" max="9983" width="21" style="10" customWidth="1"/>
    <col min="9984" max="10231" width="8.775" style="10"/>
    <col min="10232" max="10232" width="11" style="10" customWidth="1"/>
    <col min="10233" max="10233" width="15.4416666666667" style="10" customWidth="1"/>
    <col min="10234" max="10234" width="22.1083333333333" style="10" customWidth="1"/>
    <col min="10235" max="10235" width="15.1083333333333" style="10" customWidth="1"/>
    <col min="10236" max="10236" width="11.8833333333333" style="10" customWidth="1"/>
    <col min="10237" max="10237" width="11" style="10" customWidth="1"/>
    <col min="10238" max="10238" width="15.1083333333333" style="10" customWidth="1"/>
    <col min="10239" max="10239" width="21" style="10" customWidth="1"/>
    <col min="10240" max="10487" width="8.775" style="10"/>
    <col min="10488" max="10488" width="11" style="10" customWidth="1"/>
    <col min="10489" max="10489" width="15.4416666666667" style="10" customWidth="1"/>
    <col min="10490" max="10490" width="22.1083333333333" style="10" customWidth="1"/>
    <col min="10491" max="10491" width="15.1083333333333" style="10" customWidth="1"/>
    <col min="10492" max="10492" width="11.8833333333333" style="10" customWidth="1"/>
    <col min="10493" max="10493" width="11" style="10" customWidth="1"/>
    <col min="10494" max="10494" width="15.1083333333333" style="10" customWidth="1"/>
    <col min="10495" max="10495" width="21" style="10" customWidth="1"/>
    <col min="10496" max="10743" width="8.775" style="10"/>
    <col min="10744" max="10744" width="11" style="10" customWidth="1"/>
    <col min="10745" max="10745" width="15.4416666666667" style="10" customWidth="1"/>
    <col min="10746" max="10746" width="22.1083333333333" style="10" customWidth="1"/>
    <col min="10747" max="10747" width="15.1083333333333" style="10" customWidth="1"/>
    <col min="10748" max="10748" width="11.8833333333333" style="10" customWidth="1"/>
    <col min="10749" max="10749" width="11" style="10" customWidth="1"/>
    <col min="10750" max="10750" width="15.1083333333333" style="10" customWidth="1"/>
    <col min="10751" max="10751" width="21" style="10" customWidth="1"/>
    <col min="10752" max="10999" width="8.775" style="10"/>
    <col min="11000" max="11000" width="11" style="10" customWidth="1"/>
    <col min="11001" max="11001" width="15.4416666666667" style="10" customWidth="1"/>
    <col min="11002" max="11002" width="22.1083333333333" style="10" customWidth="1"/>
    <col min="11003" max="11003" width="15.1083333333333" style="10" customWidth="1"/>
    <col min="11004" max="11004" width="11.8833333333333" style="10" customWidth="1"/>
    <col min="11005" max="11005" width="11" style="10" customWidth="1"/>
    <col min="11006" max="11006" width="15.1083333333333" style="10" customWidth="1"/>
    <col min="11007" max="11007" width="21" style="10" customWidth="1"/>
    <col min="11008" max="11255" width="8.775" style="10"/>
    <col min="11256" max="11256" width="11" style="10" customWidth="1"/>
    <col min="11257" max="11257" width="15.4416666666667" style="10" customWidth="1"/>
    <col min="11258" max="11258" width="22.1083333333333" style="10" customWidth="1"/>
    <col min="11259" max="11259" width="15.1083333333333" style="10" customWidth="1"/>
    <col min="11260" max="11260" width="11.8833333333333" style="10" customWidth="1"/>
    <col min="11261" max="11261" width="11" style="10" customWidth="1"/>
    <col min="11262" max="11262" width="15.1083333333333" style="10" customWidth="1"/>
    <col min="11263" max="11263" width="21" style="10" customWidth="1"/>
    <col min="11264" max="11511" width="8.775" style="10"/>
    <col min="11512" max="11512" width="11" style="10" customWidth="1"/>
    <col min="11513" max="11513" width="15.4416666666667" style="10" customWidth="1"/>
    <col min="11514" max="11514" width="22.1083333333333" style="10" customWidth="1"/>
    <col min="11515" max="11515" width="15.1083333333333" style="10" customWidth="1"/>
    <col min="11516" max="11516" width="11.8833333333333" style="10" customWidth="1"/>
    <col min="11517" max="11517" width="11" style="10" customWidth="1"/>
    <col min="11518" max="11518" width="15.1083333333333" style="10" customWidth="1"/>
    <col min="11519" max="11519" width="21" style="10" customWidth="1"/>
    <col min="11520" max="11767" width="8.775" style="10"/>
    <col min="11768" max="11768" width="11" style="10" customWidth="1"/>
    <col min="11769" max="11769" width="15.4416666666667" style="10" customWidth="1"/>
    <col min="11770" max="11770" width="22.1083333333333" style="10" customWidth="1"/>
    <col min="11771" max="11771" width="15.1083333333333" style="10" customWidth="1"/>
    <col min="11772" max="11772" width="11.8833333333333" style="10" customWidth="1"/>
    <col min="11773" max="11773" width="11" style="10" customWidth="1"/>
    <col min="11774" max="11774" width="15.1083333333333" style="10" customWidth="1"/>
    <col min="11775" max="11775" width="21" style="10" customWidth="1"/>
    <col min="11776" max="12023" width="8.775" style="10"/>
    <col min="12024" max="12024" width="11" style="10" customWidth="1"/>
    <col min="12025" max="12025" width="15.4416666666667" style="10" customWidth="1"/>
    <col min="12026" max="12026" width="22.1083333333333" style="10" customWidth="1"/>
    <col min="12027" max="12027" width="15.1083333333333" style="10" customWidth="1"/>
    <col min="12028" max="12028" width="11.8833333333333" style="10" customWidth="1"/>
    <col min="12029" max="12029" width="11" style="10" customWidth="1"/>
    <col min="12030" max="12030" width="15.1083333333333" style="10" customWidth="1"/>
    <col min="12031" max="12031" width="21" style="10" customWidth="1"/>
    <col min="12032" max="12279" width="8.775" style="10"/>
    <col min="12280" max="12280" width="11" style="10" customWidth="1"/>
    <col min="12281" max="12281" width="15.4416666666667" style="10" customWidth="1"/>
    <col min="12282" max="12282" width="22.1083333333333" style="10" customWidth="1"/>
    <col min="12283" max="12283" width="15.1083333333333" style="10" customWidth="1"/>
    <col min="12284" max="12284" width="11.8833333333333" style="10" customWidth="1"/>
    <col min="12285" max="12285" width="11" style="10" customWidth="1"/>
    <col min="12286" max="12286" width="15.1083333333333" style="10" customWidth="1"/>
    <col min="12287" max="12287" width="21" style="10" customWidth="1"/>
    <col min="12288" max="12535" width="8.775" style="10"/>
    <col min="12536" max="12536" width="11" style="10" customWidth="1"/>
    <col min="12537" max="12537" width="15.4416666666667" style="10" customWidth="1"/>
    <col min="12538" max="12538" width="22.1083333333333" style="10" customWidth="1"/>
    <col min="12539" max="12539" width="15.1083333333333" style="10" customWidth="1"/>
    <col min="12540" max="12540" width="11.8833333333333" style="10" customWidth="1"/>
    <col min="12541" max="12541" width="11" style="10" customWidth="1"/>
    <col min="12542" max="12542" width="15.1083333333333" style="10" customWidth="1"/>
    <col min="12543" max="12543" width="21" style="10" customWidth="1"/>
    <col min="12544" max="12791" width="8.775" style="10"/>
    <col min="12792" max="12792" width="11" style="10" customWidth="1"/>
    <col min="12793" max="12793" width="15.4416666666667" style="10" customWidth="1"/>
    <col min="12794" max="12794" width="22.1083333333333" style="10" customWidth="1"/>
    <col min="12795" max="12795" width="15.1083333333333" style="10" customWidth="1"/>
    <col min="12796" max="12796" width="11.8833333333333" style="10" customWidth="1"/>
    <col min="12797" max="12797" width="11" style="10" customWidth="1"/>
    <col min="12798" max="12798" width="15.1083333333333" style="10" customWidth="1"/>
    <col min="12799" max="12799" width="21" style="10" customWidth="1"/>
    <col min="12800" max="13047" width="8.775" style="10"/>
    <col min="13048" max="13048" width="11" style="10" customWidth="1"/>
    <col min="13049" max="13049" width="15.4416666666667" style="10" customWidth="1"/>
    <col min="13050" max="13050" width="22.1083333333333" style="10" customWidth="1"/>
    <col min="13051" max="13051" width="15.1083333333333" style="10" customWidth="1"/>
    <col min="13052" max="13052" width="11.8833333333333" style="10" customWidth="1"/>
    <col min="13053" max="13053" width="11" style="10" customWidth="1"/>
    <col min="13054" max="13054" width="15.1083333333333" style="10" customWidth="1"/>
    <col min="13055" max="13055" width="21" style="10" customWidth="1"/>
    <col min="13056" max="13303" width="8.775" style="10"/>
    <col min="13304" max="13304" width="11" style="10" customWidth="1"/>
    <col min="13305" max="13305" width="15.4416666666667" style="10" customWidth="1"/>
    <col min="13306" max="13306" width="22.1083333333333" style="10" customWidth="1"/>
    <col min="13307" max="13307" width="15.1083333333333" style="10" customWidth="1"/>
    <col min="13308" max="13308" width="11.8833333333333" style="10" customWidth="1"/>
    <col min="13309" max="13309" width="11" style="10" customWidth="1"/>
    <col min="13310" max="13310" width="15.1083333333333" style="10" customWidth="1"/>
    <col min="13311" max="13311" width="21" style="10" customWidth="1"/>
    <col min="13312" max="13559" width="8.775" style="10"/>
    <col min="13560" max="13560" width="11" style="10" customWidth="1"/>
    <col min="13561" max="13561" width="15.4416666666667" style="10" customWidth="1"/>
    <col min="13562" max="13562" width="22.1083333333333" style="10" customWidth="1"/>
    <col min="13563" max="13563" width="15.1083333333333" style="10" customWidth="1"/>
    <col min="13564" max="13564" width="11.8833333333333" style="10" customWidth="1"/>
    <col min="13565" max="13565" width="11" style="10" customWidth="1"/>
    <col min="13566" max="13566" width="15.1083333333333" style="10" customWidth="1"/>
    <col min="13567" max="13567" width="21" style="10" customWidth="1"/>
    <col min="13568" max="13815" width="8.775" style="10"/>
    <col min="13816" max="13816" width="11" style="10" customWidth="1"/>
    <col min="13817" max="13817" width="15.4416666666667" style="10" customWidth="1"/>
    <col min="13818" max="13818" width="22.1083333333333" style="10" customWidth="1"/>
    <col min="13819" max="13819" width="15.1083333333333" style="10" customWidth="1"/>
    <col min="13820" max="13820" width="11.8833333333333" style="10" customWidth="1"/>
    <col min="13821" max="13821" width="11" style="10" customWidth="1"/>
    <col min="13822" max="13822" width="15.1083333333333" style="10" customWidth="1"/>
    <col min="13823" max="13823" width="21" style="10" customWidth="1"/>
    <col min="13824" max="14071" width="8.775" style="10"/>
    <col min="14072" max="14072" width="11" style="10" customWidth="1"/>
    <col min="14073" max="14073" width="15.4416666666667" style="10" customWidth="1"/>
    <col min="14074" max="14074" width="22.1083333333333" style="10" customWidth="1"/>
    <col min="14075" max="14075" width="15.1083333333333" style="10" customWidth="1"/>
    <col min="14076" max="14076" width="11.8833333333333" style="10" customWidth="1"/>
    <col min="14077" max="14077" width="11" style="10" customWidth="1"/>
    <col min="14078" max="14078" width="15.1083333333333" style="10" customWidth="1"/>
    <col min="14079" max="14079" width="21" style="10" customWidth="1"/>
    <col min="14080" max="14327" width="8.775" style="10"/>
    <col min="14328" max="14328" width="11" style="10" customWidth="1"/>
    <col min="14329" max="14329" width="15.4416666666667" style="10" customWidth="1"/>
    <col min="14330" max="14330" width="22.1083333333333" style="10" customWidth="1"/>
    <col min="14331" max="14331" width="15.1083333333333" style="10" customWidth="1"/>
    <col min="14332" max="14332" width="11.8833333333333" style="10" customWidth="1"/>
    <col min="14333" max="14333" width="11" style="10" customWidth="1"/>
    <col min="14334" max="14334" width="15.1083333333333" style="10" customWidth="1"/>
    <col min="14335" max="14335" width="21" style="10" customWidth="1"/>
    <col min="14336" max="14583" width="8.775" style="10"/>
    <col min="14584" max="14584" width="11" style="10" customWidth="1"/>
    <col min="14585" max="14585" width="15.4416666666667" style="10" customWidth="1"/>
    <col min="14586" max="14586" width="22.1083333333333" style="10" customWidth="1"/>
    <col min="14587" max="14587" width="15.1083333333333" style="10" customWidth="1"/>
    <col min="14588" max="14588" width="11.8833333333333" style="10" customWidth="1"/>
    <col min="14589" max="14589" width="11" style="10" customWidth="1"/>
    <col min="14590" max="14590" width="15.1083333333333" style="10" customWidth="1"/>
    <col min="14591" max="14591" width="21" style="10" customWidth="1"/>
    <col min="14592" max="14839" width="8.775" style="10"/>
    <col min="14840" max="14840" width="11" style="10" customWidth="1"/>
    <col min="14841" max="14841" width="15.4416666666667" style="10" customWidth="1"/>
    <col min="14842" max="14842" width="22.1083333333333" style="10" customWidth="1"/>
    <col min="14843" max="14843" width="15.1083333333333" style="10" customWidth="1"/>
    <col min="14844" max="14844" width="11.8833333333333" style="10" customWidth="1"/>
    <col min="14845" max="14845" width="11" style="10" customWidth="1"/>
    <col min="14846" max="14846" width="15.1083333333333" style="10" customWidth="1"/>
    <col min="14847" max="14847" width="21" style="10" customWidth="1"/>
    <col min="14848" max="15095" width="8.775" style="10"/>
    <col min="15096" max="15096" width="11" style="10" customWidth="1"/>
    <col min="15097" max="15097" width="15.4416666666667" style="10" customWidth="1"/>
    <col min="15098" max="15098" width="22.1083333333333" style="10" customWidth="1"/>
    <col min="15099" max="15099" width="15.1083333333333" style="10" customWidth="1"/>
    <col min="15100" max="15100" width="11.8833333333333" style="10" customWidth="1"/>
    <col min="15101" max="15101" width="11" style="10" customWidth="1"/>
    <col min="15102" max="15102" width="15.1083333333333" style="10" customWidth="1"/>
    <col min="15103" max="15103" width="21" style="10" customWidth="1"/>
    <col min="15104" max="15351" width="8.775" style="10"/>
    <col min="15352" max="15352" width="11" style="10" customWidth="1"/>
    <col min="15353" max="15353" width="15.4416666666667" style="10" customWidth="1"/>
    <col min="15354" max="15354" width="22.1083333333333" style="10" customWidth="1"/>
    <col min="15355" max="15355" width="15.1083333333333" style="10" customWidth="1"/>
    <col min="15356" max="15356" width="11.8833333333333" style="10" customWidth="1"/>
    <col min="15357" max="15357" width="11" style="10" customWidth="1"/>
    <col min="15358" max="15358" width="15.1083333333333" style="10" customWidth="1"/>
    <col min="15359" max="15359" width="21" style="10" customWidth="1"/>
    <col min="15360" max="15607" width="8.775" style="10"/>
    <col min="15608" max="15608" width="11" style="10" customWidth="1"/>
    <col min="15609" max="15609" width="15.4416666666667" style="10" customWidth="1"/>
    <col min="15610" max="15610" width="22.1083333333333" style="10" customWidth="1"/>
    <col min="15611" max="15611" width="15.1083333333333" style="10" customWidth="1"/>
    <col min="15612" max="15612" width="11.8833333333333" style="10" customWidth="1"/>
    <col min="15613" max="15613" width="11" style="10" customWidth="1"/>
    <col min="15614" max="15614" width="15.1083333333333" style="10" customWidth="1"/>
    <col min="15615" max="15615" width="21" style="10" customWidth="1"/>
    <col min="15616" max="15863" width="8.775" style="10"/>
    <col min="15864" max="15864" width="11" style="10" customWidth="1"/>
    <col min="15865" max="15865" width="15.4416666666667" style="10" customWidth="1"/>
    <col min="15866" max="15866" width="22.1083333333333" style="10" customWidth="1"/>
    <col min="15867" max="15867" width="15.1083333333333" style="10" customWidth="1"/>
    <col min="15868" max="15868" width="11.8833333333333" style="10" customWidth="1"/>
    <col min="15869" max="15869" width="11" style="10" customWidth="1"/>
    <col min="15870" max="15870" width="15.1083333333333" style="10" customWidth="1"/>
    <col min="15871" max="15871" width="21" style="10" customWidth="1"/>
    <col min="15872" max="16119" width="8.775" style="10"/>
    <col min="16120" max="16120" width="11" style="10" customWidth="1"/>
    <col min="16121" max="16121" width="15.4416666666667" style="10" customWidth="1"/>
    <col min="16122" max="16122" width="22.1083333333333" style="10" customWidth="1"/>
    <col min="16123" max="16123" width="15.1083333333333" style="10" customWidth="1"/>
    <col min="16124" max="16124" width="11.8833333333333" style="10" customWidth="1"/>
    <col min="16125" max="16125" width="11" style="10" customWidth="1"/>
    <col min="16126" max="16126" width="15.1083333333333" style="10" customWidth="1"/>
    <col min="16127" max="16127" width="21" style="10" customWidth="1"/>
    <col min="16128" max="16384" width="8.775" style="10"/>
  </cols>
  <sheetData>
    <row r="1" ht="38.25" customHeight="1" spans="1:7">
      <c r="A1" s="1" t="s">
        <v>151</v>
      </c>
      <c r="B1" s="1"/>
      <c r="C1" s="1"/>
      <c r="D1" s="1"/>
      <c r="E1" s="1"/>
      <c r="F1" s="1"/>
      <c r="G1" s="1"/>
    </row>
    <row r="2" ht="14.25" spans="1:7">
      <c r="A2" s="2" t="s">
        <v>11</v>
      </c>
      <c r="B2" s="2" t="s">
        <v>12</v>
      </c>
      <c r="C2" s="2" t="s">
        <v>26</v>
      </c>
      <c r="D2" s="3" t="s">
        <v>27</v>
      </c>
      <c r="E2" s="3" t="s">
        <v>28</v>
      </c>
      <c r="F2" s="3" t="s">
        <v>29</v>
      </c>
      <c r="G2" s="2" t="s">
        <v>16</v>
      </c>
    </row>
    <row r="3" ht="14.25" customHeight="1" spans="1:7">
      <c r="A3" s="2"/>
      <c r="B3" s="2" t="s">
        <v>3</v>
      </c>
      <c r="C3" s="2" t="s">
        <v>3</v>
      </c>
      <c r="D3" s="3" t="s">
        <v>3</v>
      </c>
      <c r="E3" s="3" t="s">
        <v>3</v>
      </c>
      <c r="F3" s="3" t="s">
        <v>3</v>
      </c>
      <c r="G3" s="2" t="s">
        <v>3</v>
      </c>
    </row>
    <row r="4" ht="14.25" spans="1:7">
      <c r="A4" s="2"/>
      <c r="B4" s="2" t="s">
        <v>3</v>
      </c>
      <c r="C4" s="2" t="s">
        <v>3</v>
      </c>
      <c r="D4" s="3" t="s">
        <v>3</v>
      </c>
      <c r="E4" s="3" t="s">
        <v>3</v>
      </c>
      <c r="F4" s="3" t="s">
        <v>3</v>
      </c>
      <c r="G4" s="2" t="s">
        <v>3</v>
      </c>
    </row>
    <row r="5" ht="30" customHeight="1" spans="1:7">
      <c r="A5" s="4">
        <v>1</v>
      </c>
      <c r="B5" s="5" t="s">
        <v>152</v>
      </c>
      <c r="C5" s="6" t="s">
        <v>61</v>
      </c>
      <c r="D5" s="7">
        <v>1</v>
      </c>
      <c r="E5" s="8"/>
      <c r="F5" s="7">
        <f t="shared" ref="F5:F11" si="0">D5*E5</f>
        <v>0</v>
      </c>
      <c r="G5" s="5" t="s">
        <v>153</v>
      </c>
    </row>
    <row r="6" ht="30" customHeight="1" spans="1:7">
      <c r="A6" s="4">
        <v>2</v>
      </c>
      <c r="B6" s="5" t="s">
        <v>154</v>
      </c>
      <c r="C6" s="6" t="s">
        <v>61</v>
      </c>
      <c r="D6" s="7">
        <v>2</v>
      </c>
      <c r="E6" s="8"/>
      <c r="F6" s="7">
        <f t="shared" si="0"/>
        <v>0</v>
      </c>
      <c r="G6" s="5" t="s">
        <v>155</v>
      </c>
    </row>
    <row r="7" ht="30" customHeight="1" spans="1:7">
      <c r="A7" s="4">
        <v>3</v>
      </c>
      <c r="B7" s="5" t="s">
        <v>156</v>
      </c>
      <c r="C7" s="6" t="s">
        <v>61</v>
      </c>
      <c r="D7" s="7">
        <v>2</v>
      </c>
      <c r="E7" s="8"/>
      <c r="F7" s="7">
        <f t="shared" si="0"/>
        <v>0</v>
      </c>
      <c r="G7" s="5" t="s">
        <v>153</v>
      </c>
    </row>
    <row r="8" ht="37" customHeight="1" spans="1:7">
      <c r="A8" s="4">
        <v>4</v>
      </c>
      <c r="B8" s="5" t="s">
        <v>157</v>
      </c>
      <c r="C8" s="6" t="s">
        <v>61</v>
      </c>
      <c r="D8" s="7">
        <v>1</v>
      </c>
      <c r="E8" s="8"/>
      <c r="F8" s="7">
        <f t="shared" si="0"/>
        <v>0</v>
      </c>
      <c r="G8" s="5" t="s">
        <v>158</v>
      </c>
    </row>
    <row r="9" ht="30" customHeight="1" spans="1:7">
      <c r="A9" s="4">
        <v>5</v>
      </c>
      <c r="B9" s="5" t="s">
        <v>159</v>
      </c>
      <c r="C9" s="6" t="s">
        <v>18</v>
      </c>
      <c r="D9" s="7">
        <v>1</v>
      </c>
      <c r="E9" s="8"/>
      <c r="F9" s="7">
        <f t="shared" si="0"/>
        <v>0</v>
      </c>
      <c r="G9" s="5" t="s">
        <v>160</v>
      </c>
    </row>
    <row r="10" ht="30" customHeight="1" spans="1:7">
      <c r="A10" s="4">
        <v>6</v>
      </c>
      <c r="B10" s="5" t="s">
        <v>161</v>
      </c>
      <c r="C10" s="6" t="s">
        <v>18</v>
      </c>
      <c r="D10" s="7">
        <v>1</v>
      </c>
      <c r="E10" s="8"/>
      <c r="F10" s="7">
        <f t="shared" si="0"/>
        <v>0</v>
      </c>
      <c r="G10" s="5" t="s">
        <v>162</v>
      </c>
    </row>
    <row r="11" ht="30" customHeight="1" spans="1:7">
      <c r="A11" s="4">
        <v>7</v>
      </c>
      <c r="B11" s="5" t="s">
        <v>163</v>
      </c>
      <c r="C11" s="6" t="s">
        <v>18</v>
      </c>
      <c r="D11" s="7">
        <v>1</v>
      </c>
      <c r="E11" s="8"/>
      <c r="F11" s="7">
        <f t="shared" si="0"/>
        <v>0</v>
      </c>
      <c r="G11" s="5" t="s">
        <v>164</v>
      </c>
    </row>
    <row r="12" ht="30" customHeight="1" spans="1:7">
      <c r="A12" s="4" t="s">
        <v>150</v>
      </c>
      <c r="B12" s="4"/>
      <c r="C12" s="4"/>
      <c r="D12" s="7">
        <f>SUM(F5:F11)</f>
        <v>0</v>
      </c>
      <c r="E12" s="7"/>
      <c r="F12" s="7"/>
      <c r="G12" s="4"/>
    </row>
  </sheetData>
  <mergeCells count="10">
    <mergeCell ref="A1:G1"/>
    <mergeCell ref="A12:C12"/>
    <mergeCell ref="D12:F12"/>
    <mergeCell ref="A2:A4"/>
    <mergeCell ref="B2:B4"/>
    <mergeCell ref="C2:C4"/>
    <mergeCell ref="D2:D4"/>
    <mergeCell ref="E2:E4"/>
    <mergeCell ref="F2:F4"/>
    <mergeCell ref="G2:G4"/>
  </mergeCells>
  <pageMargins left="0.25" right="0.25" top="0.75" bottom="0.75" header="0.298611111111111" footer="0.298611111111111"/>
  <pageSetup paperSize="9" fitToHeight="0" orientation="portrait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E17" sqref="E17"/>
    </sheetView>
  </sheetViews>
  <sheetFormatPr defaultColWidth="9" defaultRowHeight="14.25" outlineLevelRow="7" outlineLevelCol="6"/>
  <cols>
    <col min="7" max="7" width="41.75" customWidth="1"/>
  </cols>
  <sheetData>
    <row r="1" ht="21" spans="1:7">
      <c r="A1" s="1" t="s">
        <v>165</v>
      </c>
      <c r="B1" s="1"/>
      <c r="C1" s="1"/>
      <c r="D1" s="1"/>
      <c r="E1" s="1"/>
      <c r="F1" s="1"/>
      <c r="G1" s="1"/>
    </row>
    <row r="2" spans="1:7">
      <c r="A2" s="2" t="s">
        <v>11</v>
      </c>
      <c r="B2" s="2" t="s">
        <v>12</v>
      </c>
      <c r="C2" s="2" t="s">
        <v>26</v>
      </c>
      <c r="D2" s="3" t="s">
        <v>27</v>
      </c>
      <c r="E2" s="3" t="s">
        <v>28</v>
      </c>
      <c r="F2" s="3" t="s">
        <v>29</v>
      </c>
      <c r="G2" s="2" t="s">
        <v>16</v>
      </c>
    </row>
    <row r="3" spans="1:7">
      <c r="A3" s="2"/>
      <c r="B3" s="2" t="s">
        <v>3</v>
      </c>
      <c r="C3" s="2" t="s">
        <v>3</v>
      </c>
      <c r="D3" s="3" t="s">
        <v>3</v>
      </c>
      <c r="E3" s="3" t="s">
        <v>3</v>
      </c>
      <c r="F3" s="3" t="s">
        <v>3</v>
      </c>
      <c r="G3" s="2" t="s">
        <v>3</v>
      </c>
    </row>
    <row r="4" spans="1:7">
      <c r="A4" s="2"/>
      <c r="B4" s="2" t="s">
        <v>3</v>
      </c>
      <c r="C4" s="2" t="s">
        <v>3</v>
      </c>
      <c r="D4" s="3" t="s">
        <v>3</v>
      </c>
      <c r="E4" s="3" t="s">
        <v>3</v>
      </c>
      <c r="F4" s="3" t="s">
        <v>3</v>
      </c>
      <c r="G4" s="2" t="s">
        <v>3</v>
      </c>
    </row>
    <row r="5" ht="30" customHeight="1" spans="1:7">
      <c r="A5" s="4">
        <v>1</v>
      </c>
      <c r="B5" s="5" t="s">
        <v>166</v>
      </c>
      <c r="C5" s="6" t="s">
        <v>18</v>
      </c>
      <c r="D5" s="7">
        <v>1</v>
      </c>
      <c r="E5" s="8"/>
      <c r="F5" s="7">
        <f>D5*E5</f>
        <v>0</v>
      </c>
      <c r="G5" s="9" t="s">
        <v>167</v>
      </c>
    </row>
    <row r="6" ht="30" customHeight="1" spans="1:7">
      <c r="A6" s="4">
        <v>2</v>
      </c>
      <c r="B6" s="5" t="s">
        <v>168</v>
      </c>
      <c r="C6" s="6" t="s">
        <v>18</v>
      </c>
      <c r="D6" s="7">
        <v>1</v>
      </c>
      <c r="E6" s="8"/>
      <c r="F6" s="7">
        <f>D6*E6</f>
        <v>0</v>
      </c>
      <c r="G6" s="9" t="s">
        <v>169</v>
      </c>
    </row>
    <row r="7" ht="66" spans="1:7">
      <c r="A7" s="4">
        <v>3</v>
      </c>
      <c r="B7" s="5" t="s">
        <v>170</v>
      </c>
      <c r="C7" s="6" t="s">
        <v>18</v>
      </c>
      <c r="D7" s="7">
        <v>1</v>
      </c>
      <c r="E7" s="8"/>
      <c r="F7" s="7">
        <f>D7*E7</f>
        <v>0</v>
      </c>
      <c r="G7" s="9" t="s">
        <v>171</v>
      </c>
    </row>
    <row r="8" ht="30" customHeight="1" spans="1:7">
      <c r="A8" s="4" t="s">
        <v>150</v>
      </c>
      <c r="B8" s="4"/>
      <c r="C8" s="4"/>
      <c r="D8" s="7">
        <f>SUM(F5:F7)</f>
        <v>0</v>
      </c>
      <c r="E8" s="7"/>
      <c r="F8" s="7"/>
      <c r="G8" s="4"/>
    </row>
  </sheetData>
  <mergeCells count="10">
    <mergeCell ref="A1:G1"/>
    <mergeCell ref="A8:C8"/>
    <mergeCell ref="D8:F8"/>
    <mergeCell ref="A2:A4"/>
    <mergeCell ref="B2:B4"/>
    <mergeCell ref="C2:C4"/>
    <mergeCell ref="D2:D4"/>
    <mergeCell ref="E2:E4"/>
    <mergeCell ref="F2:F4"/>
    <mergeCell ref="G2:G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封面</vt:lpstr>
      <vt:lpstr>汇 总 表  </vt:lpstr>
      <vt:lpstr>室内装修装饰部分</vt:lpstr>
      <vt:lpstr>卫生间部分</vt:lpstr>
      <vt:lpstr>广告部分</vt:lpstr>
      <vt:lpstr>成品家具电器软装</vt:lpstr>
      <vt:lpstr>设计服务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Rong Wei</dc:creator>
  <cp:lastModifiedBy>chenyaohui</cp:lastModifiedBy>
  <dcterms:created xsi:type="dcterms:W3CDTF">2018-01-29T03:48:00Z</dcterms:created>
  <cp:lastPrinted>2022-06-08T06:17:00Z</cp:lastPrinted>
  <dcterms:modified xsi:type="dcterms:W3CDTF">2026-05-15T08:13:37Z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  <property fmtid="{D5CDD505-2E9C-101B-9397-08002B2CF9AE}" pid="3" name="ICV">
    <vt:lpwstr>F1760C6101C2480CBEF615F8122FC8C0_13</vt:lpwstr>
  </property>
  <property fmtid="{D5CDD505-2E9C-101B-9397-08002B2CF9AE}" pid="4" name="CalculationRule">
    <vt:i4>0</vt:i4>
  </property>
</Properties>
</file>